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グラフ" sheetId="2" state="visible" r:id="rId2"/>
    <sheet xmlns:r="http://schemas.openxmlformats.org/officeDocument/2006/relationships" name="週次資金繰り表" sheetId="3" state="visible" r:id="rId3"/>
  </sheets>
  <definedNames>
    <definedName name="_xlnm.Print_Area" localSheetId="0">'使い方'!$B$2:$C$23</definedName>
    <definedName name="_xlnm.Print_Area" localSheetId="1">'グラフ'!$A$1:$AB$58</definedName>
    <definedName name="_xlnm.Print_Titles" localSheetId="2">'週次資金繰り表'!$2:$3,'週次資金繰り表'!$A:$A</definedName>
    <definedName name="_xlnm.Print_Area" localSheetId="2">'週次資金繰り表'!$A$1:$BA$54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#,##0,;[Red]\△#,##0,;\-"/>
    <numFmt numFmtId="165" formatCode="0.0\%;[Red]\△0.0\%;\-"/>
    <numFmt numFmtId="166" formatCode="yyyy\-mm\-dd"/>
    <numFmt numFmtId="167" formatCode="#,##0;[Red]\△#,##0;&quot;-&quot;"/>
    <numFmt numFmtId="168" formatCode="m/d"/>
    <numFmt numFmtId="169" formatCode="#,##0;[Red]\△#,##0;\-"/>
  </numFmts>
  <fonts count="21">
    <font>
      <name val="ＭＳ Ｐゴシック"/>
      <family val="2"/>
      <color theme="1"/>
      <sz val="11"/>
      <scheme val="minor"/>
    </font>
    <font>
      <name val="Meiryo UI"/>
      <charset val="128"/>
      <family val="3"/>
      <b val="1"/>
      <color rgb="FF002060"/>
      <sz val="14"/>
    </font>
    <font>
      <name val="Meiryo UI"/>
      <charset val="128"/>
      <family val="3"/>
      <b val="1"/>
      <color rgb="FFFFFFFF"/>
      <sz val="10"/>
    </font>
    <font>
      <name val="Meiryo UI"/>
      <charset val="128"/>
      <family val="3"/>
      <b val="1"/>
      <color rgb="FF000000"/>
      <sz val="10"/>
    </font>
    <font>
      <name val="Meiryo UI"/>
      <charset val="128"/>
      <family val="3"/>
      <b val="1"/>
      <sz val="10"/>
    </font>
    <font>
      <name val="Meiryo UI"/>
      <charset val="128"/>
      <family val="3"/>
      <color rgb="FF000000"/>
      <sz val="10"/>
    </font>
    <font>
      <name val="Meiryo UI"/>
      <charset val="128"/>
      <family val="3"/>
      <color theme="1"/>
      <sz val="10"/>
    </font>
    <font>
      <name val="Meiryo UI"/>
      <charset val="128"/>
      <family val="3"/>
      <sz val="10"/>
    </font>
    <font>
      <name val="Meiryo UI"/>
      <charset val="128"/>
      <family val="3"/>
      <color theme="1"/>
      <sz val="11"/>
    </font>
    <font>
      <name val="Meiryo UI"/>
      <charset val="128"/>
      <family val="3"/>
      <color rgb="FF808080"/>
      <sz val="11"/>
    </font>
    <font>
      <name val="Meiryo UI"/>
      <charset val="128"/>
      <family val="3"/>
      <color rgb="FF000000"/>
      <sz val="11"/>
    </font>
    <font>
      <name val="Meiryo UI"/>
      <charset val="128"/>
      <family val="3"/>
      <b val="1"/>
      <color rgb="FFFFFFFF"/>
      <sz val="8.5"/>
    </font>
    <font>
      <name val="Meiryo UI"/>
      <charset val="128"/>
      <family val="3"/>
      <b val="1"/>
      <color rgb="FF002060"/>
      <sz val="16"/>
    </font>
    <font>
      <name val="Meiryo UI"/>
      <charset val="128"/>
      <family val="3"/>
      <color rgb="FF000000"/>
      <sz val="10"/>
    </font>
    <font>
      <name val="Meiryo UI"/>
      <charset val="128"/>
      <family val="3"/>
      <b val="1"/>
      <color rgb="FFFFFFFF"/>
      <sz val="10"/>
    </font>
    <font>
      <name val="ＭＳ Ｐゴシック"/>
      <family val="2"/>
      <color theme="1"/>
      <sz val="11"/>
      <scheme val="minor"/>
    </font>
    <font>
      <name val="ＭＳ Ｐゴシック"/>
      <charset val="128"/>
      <family val="3"/>
      <sz val="6"/>
      <scheme val="minor"/>
    </font>
    <font>
      <name val="Yu Gothic"/>
      <b val="1"/>
      <color rgb="00FFFFFF"/>
      <sz val="18"/>
    </font>
    <font>
      <name val="Yu Gothic"/>
      <b val="1"/>
      <color rgb="00002060"/>
      <sz val="11"/>
    </font>
    <font>
      <name val="Yu Gothic"/>
      <color rgb="00222222"/>
      <sz val="11"/>
    </font>
    <font>
      <name val="Yu Gothic"/>
      <color rgb="000070C0"/>
      <sz val="11"/>
      <u val="single"/>
    </font>
  </fonts>
  <fills count="7">
    <fill>
      <patternFill/>
    </fill>
    <fill>
      <patternFill patternType="gray125"/>
    </fill>
    <fill>
      <patternFill patternType="solid">
        <fgColor rgb="FF4472C4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7E6E6"/>
      </patternFill>
    </fill>
    <fill>
      <patternFill patternType="solid">
        <fgColor rgb="FF002060"/>
      </patternFill>
    </fill>
    <fill>
      <patternFill patternType="solid">
        <fgColor rgb="00002060"/>
      </patternFill>
    </fill>
  </fills>
  <borders count="18">
    <border>
      <left/>
      <right/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D9D9D9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BFBFBF"/>
      </bottom>
      <diagonal/>
    </border>
    <border>
      <left style="thin">
        <color rgb="FF000000"/>
      </left>
      <right/>
      <top/>
      <bottom/>
      <diagonal/>
    </border>
    <border>
      <left style="thin">
        <color rgb="FFD9D9D9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D9D9D9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000070C0"/>
      </bottom>
      <diagonal/>
    </border>
    <border>
      <left style="thin">
        <color rgb="FF000000"/>
      </left>
      <right/>
      <top style="thin">
        <color auto="1"/>
      </top>
      <bottom style="thin">
        <color rgb="000070C0"/>
      </bottom>
      <diagonal/>
    </border>
    <border>
      <left/>
      <right/>
      <top/>
      <bottom style="thin">
        <color rgb="000070C0"/>
      </bottom>
      <diagonal/>
    </border>
    <border>
      <left style="thin">
        <color rgb="FF000000"/>
      </left>
      <right/>
      <top style="medium">
        <color auto="1"/>
      </top>
      <bottom style="thin">
        <color rgb="000070C0"/>
      </bottom>
      <diagonal/>
    </border>
    <border>
      <left style="thin">
        <color rgb="FFD9D9D9"/>
      </left>
      <right/>
      <top/>
      <bottom style="thin">
        <color rgb="000070C0"/>
      </bottom>
      <diagonal/>
    </border>
    <border>
      <left style="thin">
        <color rgb="FFD9D9D9"/>
      </left>
      <right/>
      <top style="thin">
        <color auto="1"/>
      </top>
      <bottom style="thin">
        <color rgb="000070C0"/>
      </bottom>
      <diagonal/>
    </border>
  </borders>
  <cellStyleXfs count="1">
    <xf numFmtId="0" fontId="15" fillId="0" borderId="0"/>
  </cellStyleXfs>
  <cellXfs count="59">
    <xf numFmtId="0" fontId="0" fillId="0" borderId="0" pivotButton="0" quotePrefix="0" xfId="0"/>
    <xf numFmtId="0" fontId="15" fillId="0" borderId="0" pivotButton="0" quotePrefix="0" xfId="0"/>
    <xf numFmtId="0" fontId="11" fillId="2" borderId="3" applyAlignment="1" pivotButton="0" quotePrefix="0" xfId="0">
      <alignment horizontal="center"/>
    </xf>
    <xf numFmtId="0" fontId="11" fillId="2" borderId="4" applyAlignment="1" pivotButton="0" quotePrefix="0" xfId="0">
      <alignment horizontal="center"/>
    </xf>
    <xf numFmtId="0" fontId="2" fillId="2" borderId="6" applyAlignment="1" pivotButton="0" quotePrefix="0" xfId="0">
      <alignment horizontal="center"/>
    </xf>
    <xf numFmtId="0" fontId="2" fillId="2" borderId="7" applyAlignment="1" pivotButton="0" quotePrefix="0" xfId="0">
      <alignment horizontal="center"/>
    </xf>
    <xf numFmtId="0" fontId="3" fillId="3" borderId="8" applyAlignment="1" pivotButton="0" quotePrefix="0" xfId="0">
      <alignment horizontal="left"/>
    </xf>
    <xf numFmtId="164" fontId="4" fillId="3" borderId="9" pivotButton="0" quotePrefix="0" xfId="0"/>
    <xf numFmtId="164" fontId="4" fillId="3" borderId="10" pivotButton="0" quotePrefix="0" xfId="0"/>
    <xf numFmtId="0" fontId="5" fillId="4" borderId="2" applyAlignment="1" pivotButton="0" quotePrefix="0" xfId="0">
      <alignment horizontal="left"/>
    </xf>
    <xf numFmtId="164" fontId="6" fillId="4" borderId="3" pivotButton="0" quotePrefix="0" xfId="0"/>
    <xf numFmtId="164" fontId="6" fillId="4" borderId="4" pivotButton="0" quotePrefix="0" xfId="0"/>
    <xf numFmtId="0" fontId="5" fillId="3" borderId="2" applyAlignment="1" pivotButton="0" quotePrefix="0" xfId="0">
      <alignment horizontal="left"/>
    </xf>
    <xf numFmtId="164" fontId="7" fillId="3" borderId="3" pivotButton="0" quotePrefix="0" xfId="0"/>
    <xf numFmtId="164" fontId="7" fillId="3" borderId="4" pivotButton="0" quotePrefix="0" xfId="0"/>
    <xf numFmtId="0" fontId="8" fillId="3" borderId="0" pivotButton="0" quotePrefix="0" xfId="0"/>
    <xf numFmtId="0" fontId="8" fillId="3" borderId="6" pivotButton="0" quotePrefix="0" xfId="0"/>
    <xf numFmtId="0" fontId="8" fillId="3" borderId="7" pivotButton="0" quotePrefix="0" xfId="0"/>
    <xf numFmtId="0" fontId="5" fillId="4" borderId="3" pivotButton="0" quotePrefix="0" xfId="0"/>
    <xf numFmtId="0" fontId="5" fillId="4" borderId="4" pivotButton="0" quotePrefix="0" xfId="0"/>
    <xf numFmtId="164" fontId="5" fillId="3" borderId="3" pivotButton="0" quotePrefix="0" xfId="0"/>
    <xf numFmtId="164" fontId="5" fillId="3" borderId="4" pivotButton="0" quotePrefix="0" xfId="0"/>
    <xf numFmtId="165" fontId="5" fillId="3" borderId="3" pivotButton="0" quotePrefix="0" xfId="0"/>
    <xf numFmtId="165" fontId="5" fillId="3" borderId="4" pivotButton="0" quotePrefix="0" xfId="0"/>
    <xf numFmtId="0" fontId="5" fillId="3" borderId="3" pivotButton="0" quotePrefix="0" xfId="0"/>
    <xf numFmtId="0" fontId="5" fillId="3" borderId="4" pivotButton="0" quotePrefix="0" xfId="0"/>
    <xf numFmtId="0" fontId="5" fillId="3" borderId="2" applyAlignment="1" pivotButton="0" quotePrefix="0" xfId="0">
      <alignment horizontal="left" vertical="center" wrapText="1"/>
    </xf>
    <xf numFmtId="0" fontId="9" fillId="3" borderId="11" pivotButton="0" quotePrefix="0" xfId="0"/>
    <xf numFmtId="0" fontId="9" fillId="3" borderId="0" pivotButton="0" quotePrefix="0" xfId="0"/>
    <xf numFmtId="0" fontId="10" fillId="3" borderId="0" pivotButton="0" quotePrefix="0" xfId="0"/>
    <xf numFmtId="166" fontId="8" fillId="3" borderId="0" pivotButton="0" quotePrefix="0" xfId="0"/>
    <xf numFmtId="0" fontId="14" fillId="5" borderId="0" applyAlignment="1" pivotButton="0" quotePrefix="0" xfId="0">
      <alignment vertical="center"/>
    </xf>
    <xf numFmtId="167" fontId="14" fillId="5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0" fontId="13" fillId="0" borderId="0" applyAlignment="1" pivotButton="0" quotePrefix="0" xfId="0">
      <alignment wrapText="1"/>
    </xf>
    <xf numFmtId="167" fontId="13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5" pivotButton="0" quotePrefix="0" xfId="0"/>
    <xf numFmtId="0" fontId="17" fillId="6" borderId="0" applyAlignment="1" pivotButton="0" quotePrefix="0" xfId="0">
      <alignment vertical="center"/>
    </xf>
    <xf numFmtId="0" fontId="18" fillId="0" borderId="0" pivotButton="0" quotePrefix="0" xfId="0"/>
    <xf numFmtId="0" fontId="19" fillId="0" borderId="0" applyAlignment="1" pivotButton="0" quotePrefix="0" xfId="0">
      <alignment vertical="center" wrapText="1"/>
    </xf>
    <xf numFmtId="0" fontId="20" fillId="0" borderId="0" pivotButton="0" quotePrefix="0" xfId="0"/>
    <xf numFmtId="0" fontId="2" fillId="2" borderId="12" applyAlignment="1" applyProtection="1" pivotButton="0" quotePrefix="0" xfId="0">
      <alignment horizontal="center"/>
      <protection locked="0" hidden="0"/>
    </xf>
    <xf numFmtId="0" fontId="2" fillId="2" borderId="16" applyAlignment="1" applyProtection="1" pivotButton="0" quotePrefix="0" xfId="0">
      <alignment horizontal="center"/>
      <protection locked="0" hidden="0"/>
    </xf>
    <xf numFmtId="169" fontId="4" fillId="3" borderId="15" applyProtection="1" pivotButton="0" quotePrefix="0" xfId="0">
      <protection locked="0" hidden="0"/>
    </xf>
    <xf numFmtId="169" fontId="4" fillId="3" borderId="10" pivotButton="0" quotePrefix="0" xfId="0"/>
    <xf numFmtId="169" fontId="4" fillId="3" borderId="9" pivotButton="0" quotePrefix="0" xfId="0"/>
    <xf numFmtId="169" fontId="6" fillId="4" borderId="3" pivotButton="0" quotePrefix="0" xfId="0"/>
    <xf numFmtId="169" fontId="6" fillId="4" borderId="4" pivotButton="0" quotePrefix="0" xfId="0"/>
    <xf numFmtId="169" fontId="7" fillId="3" borderId="13" applyProtection="1" pivotButton="0" quotePrefix="0" xfId="0">
      <protection locked="0" hidden="0"/>
    </xf>
    <xf numFmtId="169" fontId="7" fillId="3" borderId="17" applyProtection="1" pivotButton="0" quotePrefix="0" xfId="0">
      <protection locked="0" hidden="0"/>
    </xf>
    <xf numFmtId="169" fontId="5" fillId="3" borderId="3" pivotButton="0" quotePrefix="0" xfId="0"/>
    <xf numFmtId="169" fontId="5" fillId="3" borderId="4" pivotButton="0" quotePrefix="0" xfId="0"/>
    <xf numFmtId="165" fontId="5" fillId="3" borderId="3" pivotButton="0" quotePrefix="0" xfId="0"/>
    <xf numFmtId="165" fontId="5" fillId="3" borderId="4" pivotButton="0" quotePrefix="0" xfId="0"/>
    <xf numFmtId="168" fontId="8" fillId="3" borderId="14" applyProtection="1" pivotButton="0" quotePrefix="0" xfId="0">
      <protection locked="0" hidden="0"/>
    </xf>
  </cellXfs>
  <cellStyles count="1">
    <cellStyle name="標準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200">
                <a:latin typeface="Meiryo UI"/>
                <a:ea typeface="Meiryo UI"/>
              </a:defRPr>
            </a:pPr>
            <a:r>
              <a:rPr lang="ja-JP" altLang="en-US"/>
              <a:t>週末の現預金残高と経常支出（単位：千円）</a:t>
            </a:r>
          </a:p>
        </rich>
      </tx>
      <overlay val="1"/>
    </title>
    <plotArea>
      <layout>
        <manualLayout>
          <layoutTarget val="inner"/>
          <xMode val="edge"/>
          <yMode val="edge"/>
          <wMode val="factor"/>
          <hMode val="factor"/>
          <x val="0.1"/>
          <y val="0.17"/>
          <w val="0.86"/>
          <h val="0.64"/>
        </manualLayout>
      </layout>
      <barChart>
        <barDir val="col"/>
        <grouping val="clustered"/>
        <varyColors val="1"/>
        <ser>
          <idx val="0"/>
          <order val="0"/>
          <tx>
            <strRef>
              <f>週次資金繰り表!$A$56</f>
              <strCache>
                <ptCount val="1"/>
                <pt idx="0">
                  <v>経常支出</v>
                </pt>
              </strCache>
            </strRef>
          </tx>
          <spPr>
            <a:solidFill xmlns:a="http://schemas.openxmlformats.org/drawingml/2006/main">
              <a:srgbClr val="0070C0"/>
            </a:solidFill>
            <a:ln xmlns:a="http://schemas.openxmlformats.org/drawingml/2006/main">
              <a:noFill/>
              <a:prstDash val="solid"/>
            </a:ln>
          </spPr>
          <invertIfNegative val="1"/>
          <cat>
            <multiLvlStrRef>
              <f>週次資金繰り表!$B$55:$BA$55</f>
            </multiLvlStrRef>
          </cat>
          <val>
            <numRef>
              <f>週次資金繰り表!$B$60:$BA$60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60"/>
        <axId val="10"/>
        <axId val="100"/>
      </barChart>
      <lineChart>
        <grouping val="standard"/>
        <varyColors val="1"/>
        <ser>
          <idx val="1"/>
          <order val="1"/>
          <tx>
            <v>期末現預金残高（週末）</v>
          </tx>
          <spPr>
            <a:ln xmlns:a="http://schemas.openxmlformats.org/drawingml/2006/main" w="25000">
              <a:solidFill>
                <a:srgbClr val="00206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multiLvlStrRef>
              <f>週次資金繰り表!$B$55:$BA$55</f>
            </multiLvlStrRef>
          </cat>
          <val>
            <numRef>
              <f>週次資金繰り表!$B$59:$BA$59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10"/>
        <axId val="100"/>
      </lineChart>
      <catAx>
        <axId val="10"/>
        <scaling>
          <orientation val="minMax"/>
        </scaling>
        <delete val="0"/>
        <axPos val="b"/>
        <majorTickMark val="none"/>
        <minorTickMark val="none"/>
        <tickLblPos val="low"/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latin typeface="Meiryo UI"/>
                <a:ea typeface="Meiryo UI"/>
              </a:defRPr>
            </a:pPr>
            <a:r>
              <a:t/>
            </a:r>
            <a:endParaRPr lang="ja-JP"/>
          </a:p>
        </txPr>
        <crossAx val="100"/>
        <crosses val="autoZero"/>
        <auto val="1"/>
        <lblAlgn val="ctr"/>
        <lblOffset val="100"/>
        <tickLblSkip val="5"/>
        <tickMarkSkip val="5"/>
        <noMultiLvlLbl val="1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350">
              <a:solidFill>
                <a:srgbClr val="D9D9D9"/>
              </a:solidFill>
              <a:prstDash val="solid"/>
            </a:ln>
          </spPr>
        </majorGridlines>
        <numFmt formatCode="#,##0" sourceLinked="0"/>
        <majorTickMark val="none"/>
        <minorTickMark val="none"/>
        <tickLblPos val="nextTo"/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latin typeface="Meiryo UI"/>
                <a:ea typeface="Meiryo UI"/>
              </a:defRPr>
            </a:pPr>
            <a:r>
              <a:t/>
            </a:r>
            <a:endParaRPr lang="ja-JP"/>
          </a:p>
        </txPr>
        <crossAx val="10"/>
        <crosses val="autoZero"/>
        <crossBetween val="between"/>
      </valAx>
    </plotArea>
    <legend>
      <legendPos val="b"/>
      <overlay val="0"/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>
              <a:latin typeface="Meiryo UI"/>
              <a:ea typeface="Meiryo UI"/>
            </a:defRPr>
          </a:pPr>
          <a:r>
            <a:t/>
          </a:r>
          <a:endParaRPr lang="ja-JP"/>
        </a:p>
      </txPr>
    </legend>
    <plotVisOnly val="0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200">
                <a:latin typeface="Meiryo UI"/>
                <a:ea typeface="Meiryo UI"/>
              </a:defRPr>
            </a:pPr>
            <a:r>
              <a:rPr lang="ja-JP" altLang="en-US"/>
              <a:t>勝ち負け表（経常収支）（単位：千円）</a:t>
            </a:r>
          </a:p>
        </rich>
      </tx>
      <overlay val="1"/>
    </title>
    <plotArea>
      <layout>
        <manualLayout>
          <layoutTarget val="inner"/>
          <xMode val="edge"/>
          <yMode val="edge"/>
          <wMode val="factor"/>
          <hMode val="factor"/>
          <x val="0.1"/>
          <y val="0.17"/>
          <w val="0.86"/>
          <h val="0.64"/>
        </manualLayout>
      </layout>
      <barChart>
        <barDir val="col"/>
        <grouping val="clustered"/>
        <varyColors val="1"/>
        <ser>
          <idx val="0"/>
          <order val="0"/>
          <tx>
            <strRef>
              <f>週次資金繰り表!$A$57</f>
              <strCache>
                <ptCount val="1"/>
                <pt idx="0">
                  <v>プラス</v>
                </pt>
              </strCache>
            </strRef>
          </tx>
          <spPr>
            <a:solidFill xmlns:a="http://schemas.openxmlformats.org/drawingml/2006/main">
              <a:srgbClr val="002060"/>
            </a:solidFill>
            <a:ln xmlns:a="http://schemas.openxmlformats.org/drawingml/2006/main">
              <a:noFill/>
              <a:prstDash val="solid"/>
            </a:ln>
          </spPr>
          <invertIfNegative val="0"/>
          <cat>
            <multiLvlStrRef>
              <f>週次資金繰り表!$B$55:$BA$55</f>
            </multiLvlStrRef>
          </cat>
          <val>
            <numRef>
              <f>週次資金繰り表!$B$61:$BA$61</f>
            </numRef>
          </val>
        </ser>
        <ser>
          <idx val="1"/>
          <order val="1"/>
          <tx>
            <strRef>
              <f>週次資金繰り表!$A$58</f>
              <strCache>
                <ptCount val="1"/>
                <pt idx="0">
                  <v>マイナス</v>
                </pt>
              </strCache>
            </strRef>
          </tx>
          <spPr>
            <a:solidFill xmlns:a="http://schemas.openxmlformats.org/drawingml/2006/main">
              <a:srgbClr val="FFC000"/>
            </a:solidFill>
            <a:ln xmlns:a="http://schemas.openxmlformats.org/drawingml/2006/main">
              <a:noFill/>
              <a:prstDash val="solid"/>
            </a:ln>
          </spPr>
          <invertIfNegative val="0"/>
          <cat>
            <multiLvlStrRef>
              <f>週次資金繰り表!$B$55:$BA$55</f>
            </multiLvlStrRef>
          </cat>
          <val>
            <numRef>
              <f>週次資金繰り表!$B$62:$BA$62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b"/>
        <majorTickMark val="none"/>
        <minorTickMark val="none"/>
        <tickLblPos val="low"/>
        <spPr>
          <a:ln xmlns:a="http://schemas.openxmlformats.org/drawingml/2006/main" w="15000">
            <a:solidFill>
              <a:srgbClr val="000000"/>
            </a:solidFill>
            <a:prstDash val="solid"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latin typeface="Meiryo UI"/>
                <a:ea typeface="Meiryo UI"/>
              </a:defRPr>
            </a:pPr>
            <a:r>
              <a:t/>
            </a:r>
            <a:endParaRPr lang="ja-JP"/>
          </a:p>
        </txPr>
        <crossAx val="100"/>
        <crosses val="autoZero"/>
        <auto val="1"/>
        <lblAlgn val="ctr"/>
        <lblOffset val="100"/>
        <tickLblSkip val="5"/>
        <tickMarkSkip val="5"/>
        <noMultiLvlLbl val="1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D9D9D9"/>
              </a:solidFill>
              <a:prstDash val="solid"/>
            </a:ln>
          </spPr>
        </majorGridlines>
        <numFmt formatCode="#,##0" sourceLinked="0"/>
        <majorTickMark val="none"/>
        <minorTickMark val="none"/>
        <tickLblPos val="nextTo"/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latin typeface="Meiryo UI"/>
                <a:ea typeface="Meiryo UI"/>
              </a:defRPr>
            </a:pPr>
            <a:r>
              <a:t/>
            </a:r>
            <a:endParaRPr lang="ja-JP"/>
          </a:p>
        </txPr>
        <crossAx val="10"/>
        <crosses val="autoZero"/>
        <crossBetween val="between"/>
      </valAx>
    </plotArea>
    <legend>
      <legendPos val="b"/>
      <overlay val="0"/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>
              <a:latin typeface="Meiryo UI"/>
              <a:ea typeface="Meiryo UI"/>
            </a:defRPr>
          </a:pPr>
          <a:r>
            <a:t/>
          </a:r>
          <a:endParaRPr lang="ja-JP"/>
        </a:p>
      </txPr>
    </legend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</row>
      <rowOff>0</rowOff>
    </from>
    <ext cx="1368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28</row>
      <rowOff>0</rowOff>
    </from>
    <ext cx="1368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ssue-consulting.com/cash-plan-how-to.html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3"/>
  <sheetViews>
    <sheetView showGridLines="0" workbookViewId="0">
      <selection activeCell="A1" sqref="A1"/>
    </sheetView>
  </sheetViews>
  <sheetFormatPr baseColWidth="8" defaultRowHeight="15"/>
  <cols>
    <col width="4" customWidth="1" style="37" min="1" max="1"/>
    <col width="18" customWidth="1" style="37" min="2" max="2"/>
    <col width="82" customWidth="1" style="37" min="3" max="3"/>
  </cols>
  <sheetData>
    <row r="2" ht="35" customHeight="1" s="37">
      <c r="B2" s="41" t="inlineStr">
        <is>
          <t>52週資金繰り表（見本）｜使い方</t>
        </is>
      </c>
    </row>
    <row r="4" ht="34" customHeight="1" s="37">
      <c r="B4" s="42" t="inlineStr">
        <is>
          <t>この表でわかること</t>
        </is>
      </c>
      <c r="C4" s="43" t="inlineStr">
        <is>
          <t>いつ、お金が足りなくなりそうかを、週ごとに見ます。数字の単位は千円です。</t>
        </is>
      </c>
    </row>
    <row r="6" ht="34" customHeight="1" s="37">
      <c r="B6" s="42" t="inlineStr">
        <is>
          <t>1　過去を並べる</t>
        </is>
      </c>
      <c r="C6" s="43" t="inlineStr">
        <is>
          <t>通帳や会計ソフトを見て、終わった週のお金の出入りを入れます。3行目で「実績」を選びます。</t>
        </is>
      </c>
    </row>
    <row r="8" ht="34" customHeight="1" s="37">
      <c r="B8" s="42" t="inlineStr">
        <is>
          <t>2　4週先を考える</t>
        </is>
      </c>
      <c r="C8" s="43" t="inlineStr">
        <is>
          <t>これから4週のお金の出入りを入れます。3行目で「予定」を選びます。</t>
        </is>
      </c>
    </row>
    <row r="10" ht="34" customHeight="1" s="37">
      <c r="B10" s="42" t="inlineStr">
        <is>
          <t>3　毎週くらべる</t>
        </is>
      </c>
      <c r="C10" s="43" t="inlineStr">
        <is>
          <t>1週たったら、予定と実際をくらべ、ずれた理由を次の予定に入れます。</t>
        </is>
      </c>
    </row>
    <row r="12" ht="34" customHeight="1" s="37">
      <c r="B12" s="42" t="inlineStr">
        <is>
          <t>予測の決まり</t>
        </is>
      </c>
      <c r="C12" s="43" t="inlineStr">
        <is>
          <t>入金は少なめ・遅めに、支払いは多め・早めに見ます。</t>
        </is>
      </c>
    </row>
    <row r="14" ht="54" customHeight="1" s="37">
      <c r="B14" s="42" t="inlineStr">
        <is>
          <t>数字の入れ方</t>
        </is>
      </c>
      <c r="C14" s="43" t="inlineStr">
        <is>
          <t>青い下線のマスに千円で入れます（例：80万円なら800）。最初の週の現金はB4。入金はプラス、支払い・返済はマイナス。借入と返済は別の行に入れます。</t>
        </is>
      </c>
    </row>
    <row r="16" ht="34" customHeight="1" s="37">
      <c r="B16" s="42" t="inlineStr">
        <is>
          <t>残高の見方</t>
        </is>
      </c>
      <c r="C16" s="43" t="inlineStr">
        <is>
          <t>41行目が週の終わりの現金です。次の週のはじめへ自動でつながります。グラフは週の終わりの残高を示します。</t>
        </is>
      </c>
    </row>
    <row r="18" ht="34" customHeight="1" s="37">
      <c r="B18" s="42" t="inlineStr">
        <is>
          <t>まず読む記事</t>
        </is>
      </c>
      <c r="C18" s="43" t="inlineStr">
        <is>
          <t>資金繰り表の作り方を、やさしく説明しています。</t>
        </is>
      </c>
    </row>
    <row r="19">
      <c r="C19" s="44" t="inlineStr">
        <is>
          <t>https://issue-consulting.com/cash-plan-how-to.html</t>
        </is>
      </c>
    </row>
    <row r="21" ht="42" customHeight="1" s="37">
      <c r="B21" s="42" t="inlineStr">
        <is>
          <t>週の区分と日付</t>
        </is>
      </c>
      <c r="C21" s="43" t="inlineStr">
        <is>
          <t>3行目で「実績」か「予定」を選ばないと、週末の残高が出ません。54行目に週の開始日を入れると、グラフに日付が出ます。</t>
        </is>
      </c>
    </row>
    <row r="23" ht="34" customHeight="1" s="37">
      <c r="B23" s="42" t="inlineStr">
        <is>
          <t>行を足したいとき</t>
        </is>
      </c>
      <c r="C23" s="43" t="inlineStr">
        <is>
          <t>Excelの「校閲」→「シート保護の解除」を選びます。パスワードはありません。</t>
        </is>
      </c>
    </row>
  </sheetData>
  <mergeCells count="1">
    <mergeCell ref="B2:C2"/>
  </mergeCells>
  <hyperlinks>
    <hyperlink xmlns:r="http://schemas.openxmlformats.org/officeDocument/2006/relationships" ref="C19" r:id="rId1"/>
  </hyperlinks>
  <pageMargins left="0.75" right="0.75" top="1" bottom="1" header="0.5" footer="0.5"/>
  <pageSetup orientation="landscape" paperSize="9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2"/>
  <sheetViews>
    <sheetView showGridLines="0" tabSelected="1" workbookViewId="0">
      <selection activeCell="A1" sqref="A1:X2"/>
    </sheetView>
  </sheetViews>
  <sheetFormatPr baseColWidth="8" defaultRowHeight="13.2"/>
  <cols>
    <col width="8" customWidth="1" style="37" min="1" max="28"/>
  </cols>
  <sheetData>
    <row r="1" ht="13.95" customHeight="1" s="37">
      <c r="A1" s="36" t="inlineStr">
        <is>
          <t>52週資金繰り表（見本・単位：千円）</t>
        </is>
      </c>
    </row>
    <row r="2" ht="13.95" customHeight="1" s="37"/>
    <row r="3" ht="13.95" customHeight="1" s="37"/>
    <row r="4" ht="13.95" customHeight="1" s="37"/>
    <row r="5" ht="13.95" customHeight="1" s="37"/>
    <row r="6" ht="13.95" customHeight="1" s="37"/>
    <row r="7" ht="13.95" customHeight="1" s="37"/>
    <row r="8" ht="13.95" customHeight="1" s="37"/>
    <row r="9" ht="13.95" customHeight="1" s="37"/>
    <row r="10" ht="13.95" customHeight="1" s="37"/>
    <row r="11" ht="13.95" customHeight="1" s="37"/>
    <row r="12" ht="13.95" customHeight="1" s="37"/>
    <row r="13" ht="13.95" customHeight="1" s="37"/>
    <row r="14" ht="13.95" customHeight="1" s="37"/>
    <row r="15" ht="13.95" customHeight="1" s="37"/>
    <row r="16" ht="13.95" customHeight="1" s="37"/>
    <row r="17" ht="13.95" customHeight="1" s="37"/>
    <row r="18" ht="13.95" customHeight="1" s="37"/>
    <row r="19" ht="13.95" customHeight="1" s="37"/>
    <row r="20" ht="13.95" customHeight="1" s="37"/>
    <row r="21" ht="13.95" customHeight="1" s="37"/>
    <row r="22" ht="13.95" customHeight="1" s="37"/>
    <row r="23" ht="13.95" customHeight="1" s="37"/>
    <row r="24" ht="13.95" customHeight="1" s="37"/>
    <row r="25" ht="13.95" customHeight="1" s="37"/>
    <row r="26" ht="13.95" customHeight="1" s="37"/>
    <row r="27" ht="13.95" customHeight="1" s="37"/>
    <row r="28" ht="13.95" customHeight="1" s="37"/>
    <row r="29" ht="13.95" customHeight="1" s="37"/>
    <row r="30" ht="13.95" customHeight="1" s="37"/>
    <row r="31" ht="13.95" customHeight="1" s="37"/>
    <row r="32" ht="13.95" customHeight="1" s="37"/>
    <row r="33" ht="13.95" customHeight="1" s="37"/>
    <row r="34" ht="13.95" customHeight="1" s="37"/>
    <row r="35" ht="13.95" customHeight="1" s="37"/>
    <row r="36" ht="13.95" customHeight="1" s="37"/>
    <row r="37" ht="13.95" customHeight="1" s="37"/>
    <row r="38" ht="13.95" customHeight="1" s="37"/>
    <row r="39" ht="13.95" customHeight="1" s="37"/>
    <row r="40" ht="13.95" customHeight="1" s="37"/>
    <row r="41" ht="13.95" customHeight="1" s="37"/>
    <row r="42" ht="13.95" customHeight="1" s="37"/>
    <row r="43" ht="13.95" customHeight="1" s="37"/>
    <row r="44" ht="13.95" customHeight="1" s="37"/>
    <row r="45" ht="13.95" customHeight="1" s="37"/>
    <row r="46" ht="13.95" customHeight="1" s="37"/>
    <row r="47" ht="13.95" customHeight="1" s="37"/>
    <row r="48" ht="13.95" customHeight="1" s="37"/>
    <row r="49" ht="13.95" customHeight="1" s="37"/>
    <row r="50" ht="13.95" customHeight="1" s="37"/>
    <row r="51" ht="13.95" customHeight="1" s="37"/>
    <row r="52" ht="13.95" customHeight="1" s="37"/>
    <row r="53" ht="13.95" customHeight="1" s="37"/>
    <row r="54" ht="13.95" customHeight="1" s="37"/>
    <row r="55" ht="13.95" customHeight="1" s="37"/>
    <row r="56" ht="13.95" customHeight="1" s="37"/>
    <row r="57" ht="13.95" customHeight="1" s="37"/>
    <row r="58" ht="13.95" customHeight="1" s="37"/>
  </sheetData>
  <mergeCells count="1">
    <mergeCell ref="A1:X2"/>
  </mergeCells>
  <pageMargins left="0.25" right="0.25" top="0.25" bottom="0.25" header="0.1" footer="0.1"/>
  <pageSetup orientation="landscape" paperSize="8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A63"/>
  <sheetViews>
    <sheetView showGridLines="0" zoomScale="85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:DA1"/>
    </sheetView>
  </sheetViews>
  <sheetFormatPr baseColWidth="8" defaultRowHeight="13.2"/>
  <cols>
    <col width="21.77734375" customWidth="1" style="37" min="1" max="1"/>
    <col width="10.88671875" customWidth="1" style="37" min="2" max="105"/>
  </cols>
  <sheetData>
    <row r="1" ht="25.5" customHeight="1" s="37">
      <c r="A1" s="38" t="inlineStr">
        <is>
          <t>52週資金繰り表（見本・単位：千円）</t>
        </is>
      </c>
    </row>
    <row r="2" ht="18" customHeight="1" s="37">
      <c r="A2" s="39" t="inlineStr">
        <is>
          <t>科目</t>
        </is>
      </c>
      <c r="B2" s="2" t="inlineStr">
        <is>
          <t>第1週</t>
        </is>
      </c>
      <c r="C2" s="3" t="inlineStr">
        <is>
          <t>第2週</t>
        </is>
      </c>
      <c r="D2" s="3" t="inlineStr">
        <is>
          <t>第3週</t>
        </is>
      </c>
      <c r="E2" s="3" t="inlineStr">
        <is>
          <t>第4週</t>
        </is>
      </c>
      <c r="F2" s="2" t="inlineStr">
        <is>
          <t>第5週</t>
        </is>
      </c>
      <c r="G2" s="3" t="inlineStr">
        <is>
          <t>第6週</t>
        </is>
      </c>
      <c r="H2" s="3" t="inlineStr">
        <is>
          <t>第7週</t>
        </is>
      </c>
      <c r="I2" s="3" t="inlineStr">
        <is>
          <t>第8週</t>
        </is>
      </c>
      <c r="J2" s="2" t="inlineStr">
        <is>
          <t>第9週</t>
        </is>
      </c>
      <c r="K2" s="3" t="inlineStr">
        <is>
          <t>第10週</t>
        </is>
      </c>
      <c r="L2" s="3" t="inlineStr">
        <is>
          <t>第11週</t>
        </is>
      </c>
      <c r="M2" s="3" t="inlineStr">
        <is>
          <t>第12週</t>
        </is>
      </c>
      <c r="N2" s="3" t="inlineStr">
        <is>
          <t>第13週</t>
        </is>
      </c>
      <c r="O2" s="2" t="inlineStr">
        <is>
          <t>第14週</t>
        </is>
      </c>
      <c r="P2" s="3" t="inlineStr">
        <is>
          <t>第15週</t>
        </is>
      </c>
      <c r="Q2" s="3" t="inlineStr">
        <is>
          <t>第16週</t>
        </is>
      </c>
      <c r="R2" s="3" t="inlineStr">
        <is>
          <t>第17週</t>
        </is>
      </c>
      <c r="S2" s="2" t="inlineStr">
        <is>
          <t>第18週</t>
        </is>
      </c>
      <c r="T2" s="3" t="inlineStr">
        <is>
          <t>第19週</t>
        </is>
      </c>
      <c r="U2" s="3" t="inlineStr">
        <is>
          <t>第20週</t>
        </is>
      </c>
      <c r="V2" s="3" t="inlineStr">
        <is>
          <t>第21週</t>
        </is>
      </c>
      <c r="W2" s="2" t="inlineStr">
        <is>
          <t>第22週</t>
        </is>
      </c>
      <c r="X2" s="3" t="inlineStr">
        <is>
          <t>第23週</t>
        </is>
      </c>
      <c r="Y2" s="3" t="inlineStr">
        <is>
          <t>第24週</t>
        </is>
      </c>
      <c r="Z2" s="3" t="inlineStr">
        <is>
          <t>第25週</t>
        </is>
      </c>
      <c r="AA2" s="3" t="inlineStr">
        <is>
          <t>第26週</t>
        </is>
      </c>
      <c r="AB2" s="2" t="inlineStr">
        <is>
          <t>第27週</t>
        </is>
      </c>
      <c r="AC2" s="3" t="inlineStr">
        <is>
          <t>第28週</t>
        </is>
      </c>
      <c r="AD2" s="3" t="inlineStr">
        <is>
          <t>第29週</t>
        </is>
      </c>
      <c r="AE2" s="3" t="inlineStr">
        <is>
          <t>第30週</t>
        </is>
      </c>
      <c r="AF2" s="2" t="inlineStr">
        <is>
          <t>第31週</t>
        </is>
      </c>
      <c r="AG2" s="3" t="inlineStr">
        <is>
          <t>第32週</t>
        </is>
      </c>
      <c r="AH2" s="3" t="inlineStr">
        <is>
          <t>第33週</t>
        </is>
      </c>
      <c r="AI2" s="3" t="inlineStr">
        <is>
          <t>第34週</t>
        </is>
      </c>
      <c r="AJ2" s="2" t="inlineStr">
        <is>
          <t>第35週</t>
        </is>
      </c>
      <c r="AK2" s="3" t="inlineStr">
        <is>
          <t>第36週</t>
        </is>
      </c>
      <c r="AL2" s="3" t="inlineStr">
        <is>
          <t>第37週</t>
        </is>
      </c>
      <c r="AM2" s="3" t="inlineStr">
        <is>
          <t>第38週</t>
        </is>
      </c>
      <c r="AN2" s="3" t="inlineStr">
        <is>
          <t>第39週</t>
        </is>
      </c>
      <c r="AO2" s="2" t="inlineStr">
        <is>
          <t>第40週</t>
        </is>
      </c>
      <c r="AP2" s="3" t="inlineStr">
        <is>
          <t>第41週</t>
        </is>
      </c>
      <c r="AQ2" s="3" t="inlineStr">
        <is>
          <t>第42週</t>
        </is>
      </c>
      <c r="AR2" s="3" t="inlineStr">
        <is>
          <t>第43週</t>
        </is>
      </c>
      <c r="AS2" s="2" t="inlineStr">
        <is>
          <t>第44週</t>
        </is>
      </c>
      <c r="AT2" s="3" t="inlineStr">
        <is>
          <t>第45週</t>
        </is>
      </c>
      <c r="AU2" s="3" t="inlineStr">
        <is>
          <t>第46週</t>
        </is>
      </c>
      <c r="AV2" s="3" t="inlineStr">
        <is>
          <t>第47週</t>
        </is>
      </c>
      <c r="AW2" s="2" t="inlineStr">
        <is>
          <t>第48週</t>
        </is>
      </c>
      <c r="AX2" s="3" t="inlineStr">
        <is>
          <t>第49週</t>
        </is>
      </c>
      <c r="AY2" s="3" t="inlineStr">
        <is>
          <t>第50週</t>
        </is>
      </c>
      <c r="AZ2" s="3" t="inlineStr">
        <is>
          <t>第51週</t>
        </is>
      </c>
      <c r="BA2" s="3" t="inlineStr">
        <is>
          <t>第52週</t>
        </is>
      </c>
    </row>
    <row r="3" ht="15.75" customHeight="1" s="37">
      <c r="A3" s="40" t="n"/>
      <c r="B3" s="45" t="n"/>
      <c r="C3" s="46" t="n"/>
      <c r="D3" s="46" t="n"/>
      <c r="E3" s="46" t="n"/>
      <c r="F3" s="45" t="n"/>
      <c r="G3" s="46" t="n"/>
      <c r="H3" s="46" t="n"/>
      <c r="I3" s="46" t="n"/>
      <c r="J3" s="45" t="n"/>
      <c r="K3" s="46" t="n"/>
      <c r="L3" s="46" t="n"/>
      <c r="M3" s="46" t="n"/>
      <c r="N3" s="46" t="n"/>
      <c r="O3" s="45" t="n"/>
      <c r="P3" s="46" t="n"/>
      <c r="Q3" s="46" t="n"/>
      <c r="R3" s="46" t="n"/>
      <c r="S3" s="45" t="n"/>
      <c r="T3" s="46" t="n"/>
      <c r="U3" s="46" t="n"/>
      <c r="V3" s="46" t="n"/>
      <c r="W3" s="45" t="n"/>
      <c r="X3" s="46" t="n"/>
      <c r="Y3" s="46" t="n"/>
      <c r="Z3" s="46" t="n"/>
      <c r="AA3" s="46" t="n"/>
      <c r="AB3" s="45" t="n"/>
      <c r="AC3" s="46" t="n"/>
      <c r="AD3" s="46" t="n"/>
      <c r="AE3" s="46" t="n"/>
      <c r="AF3" s="45" t="n"/>
      <c r="AG3" s="46" t="n"/>
      <c r="AH3" s="46" t="n"/>
      <c r="AI3" s="46" t="n"/>
      <c r="AJ3" s="45" t="n"/>
      <c r="AK3" s="46" t="n"/>
      <c r="AL3" s="46" t="n"/>
      <c r="AM3" s="46" t="n"/>
      <c r="AN3" s="46" t="n"/>
      <c r="AO3" s="45" t="n"/>
      <c r="AP3" s="46" t="n"/>
      <c r="AQ3" s="46" t="n"/>
      <c r="AR3" s="46" t="n"/>
      <c r="AS3" s="45" t="n"/>
      <c r="AT3" s="46" t="n"/>
      <c r="AU3" s="46" t="n"/>
      <c r="AV3" s="46" t="n"/>
      <c r="AW3" s="45" t="n"/>
      <c r="AX3" s="46" t="n"/>
      <c r="AY3" s="46" t="n"/>
      <c r="AZ3" s="46" t="n"/>
      <c r="BA3" s="46" t="n"/>
    </row>
    <row r="4" ht="14.25" customHeight="1" s="37">
      <c r="A4" s="6" t="inlineStr">
        <is>
          <t>期首現預金残高</t>
        </is>
      </c>
      <c r="B4" s="47" t="n"/>
      <c r="C4" s="48">
        <f>IF(OR(C3="",B41=""),"",B41)</f>
        <v/>
      </c>
      <c r="D4" s="48">
        <f>IF(OR(D3="",C41=""),"",C41)</f>
        <v/>
      </c>
      <c r="E4" s="48">
        <f>IF(OR(E3="",D41=""),"",D41)</f>
        <v/>
      </c>
      <c r="F4" s="49">
        <f>IF(OR(F3="",E41=""),"",E41)</f>
        <v/>
      </c>
      <c r="G4" s="48">
        <f>IF(OR(G3="",F41=""),"",F41)</f>
        <v/>
      </c>
      <c r="H4" s="48">
        <f>IF(OR(H3="",G41=""),"",G41)</f>
        <v/>
      </c>
      <c r="I4" s="48">
        <f>IF(OR(I3="",H41=""),"",H41)</f>
        <v/>
      </c>
      <c r="J4" s="49">
        <f>IF(OR(J3="",I41=""),"",I41)</f>
        <v/>
      </c>
      <c r="K4" s="48">
        <f>IF(OR(K3="",J41=""),"",J41)</f>
        <v/>
      </c>
      <c r="L4" s="48">
        <f>IF(OR(L3="",K41=""),"",K41)</f>
        <v/>
      </c>
      <c r="M4" s="48">
        <f>IF(OR(M3="",L41=""),"",L41)</f>
        <v/>
      </c>
      <c r="N4" s="48">
        <f>IF(OR(N3="",M41=""),"",M41)</f>
        <v/>
      </c>
      <c r="O4" s="49">
        <f>IF(OR(O3="",N41=""),"",N41)</f>
        <v/>
      </c>
      <c r="P4" s="48">
        <f>IF(OR(P3="",O41=""),"",O41)</f>
        <v/>
      </c>
      <c r="Q4" s="48">
        <f>IF(OR(Q3="",P41=""),"",P41)</f>
        <v/>
      </c>
      <c r="R4" s="48">
        <f>IF(OR(R3="",Q41=""),"",Q41)</f>
        <v/>
      </c>
      <c r="S4" s="49">
        <f>IF(OR(S3="",R41=""),"",R41)</f>
        <v/>
      </c>
      <c r="T4" s="48">
        <f>IF(OR(T3="",S41=""),"",S41)</f>
        <v/>
      </c>
      <c r="U4" s="48">
        <f>IF(OR(U3="",T41=""),"",T41)</f>
        <v/>
      </c>
      <c r="V4" s="48">
        <f>IF(OR(V3="",U41=""),"",U41)</f>
        <v/>
      </c>
      <c r="W4" s="49">
        <f>IF(OR(W3="",V41=""),"",V41)</f>
        <v/>
      </c>
      <c r="X4" s="48">
        <f>IF(OR(X3="",W41=""),"",W41)</f>
        <v/>
      </c>
      <c r="Y4" s="48">
        <f>IF(OR(Y3="",X41=""),"",X41)</f>
        <v/>
      </c>
      <c r="Z4" s="48">
        <f>IF(OR(Z3="",Y41=""),"",Y41)</f>
        <v/>
      </c>
      <c r="AA4" s="48">
        <f>IF(OR(AA3="",Z41=""),"",Z41)</f>
        <v/>
      </c>
      <c r="AB4" s="49">
        <f>IF(OR(AB3="",AA41=""),"",AA41)</f>
        <v/>
      </c>
      <c r="AC4" s="48">
        <f>IF(OR(AC3="",AB41=""),"",AB41)</f>
        <v/>
      </c>
      <c r="AD4" s="48">
        <f>IF(OR(AD3="",AC41=""),"",AC41)</f>
        <v/>
      </c>
      <c r="AE4" s="48">
        <f>IF(OR(AE3="",AD41=""),"",AD41)</f>
        <v/>
      </c>
      <c r="AF4" s="49">
        <f>IF(OR(AF3="",AE41=""),"",AE41)</f>
        <v/>
      </c>
      <c r="AG4" s="48">
        <f>IF(OR(AG3="",AF41=""),"",AF41)</f>
        <v/>
      </c>
      <c r="AH4" s="48">
        <f>IF(OR(AH3="",AG41=""),"",AG41)</f>
        <v/>
      </c>
      <c r="AI4" s="48">
        <f>IF(OR(AI3="",AH41=""),"",AH41)</f>
        <v/>
      </c>
      <c r="AJ4" s="49">
        <f>IF(OR(AJ3="",AI41=""),"",AI41)</f>
        <v/>
      </c>
      <c r="AK4" s="48">
        <f>IF(OR(AK3="",AJ41=""),"",AJ41)</f>
        <v/>
      </c>
      <c r="AL4" s="48">
        <f>IF(OR(AL3="",AK41=""),"",AK41)</f>
        <v/>
      </c>
      <c r="AM4" s="48">
        <f>IF(OR(AM3="",AL41=""),"",AL41)</f>
        <v/>
      </c>
      <c r="AN4" s="48">
        <f>IF(OR(AN3="",AM41=""),"",AM41)</f>
        <v/>
      </c>
      <c r="AO4" s="49">
        <f>IF(OR(AO3="",AN41=""),"",AN41)</f>
        <v/>
      </c>
      <c r="AP4" s="48">
        <f>IF(OR(AP3="",AO41=""),"",AO41)</f>
        <v/>
      </c>
      <c r="AQ4" s="48">
        <f>IF(OR(AQ3="",AP41=""),"",AP41)</f>
        <v/>
      </c>
      <c r="AR4" s="48">
        <f>IF(OR(AR3="",AQ41=""),"",AQ41)</f>
        <v/>
      </c>
      <c r="AS4" s="49">
        <f>IF(OR(AS3="",AR41=""),"",AR41)</f>
        <v/>
      </c>
      <c r="AT4" s="48">
        <f>IF(OR(AT3="",AS41=""),"",AS41)</f>
        <v/>
      </c>
      <c r="AU4" s="48">
        <f>IF(OR(AU3="",AT41=""),"",AT41)</f>
        <v/>
      </c>
      <c r="AV4" s="48">
        <f>IF(OR(AV3="",AU41=""),"",AU41)</f>
        <v/>
      </c>
      <c r="AW4" s="49">
        <f>IF(OR(AW3="",AV41=""),"",AV41)</f>
        <v/>
      </c>
      <c r="AX4" s="48">
        <f>IF(OR(AX3="",AW41=""),"",AW41)</f>
        <v/>
      </c>
      <c r="AY4" s="48">
        <f>IF(OR(AY3="",AX41=""),"",AX41)</f>
        <v/>
      </c>
      <c r="AZ4" s="48">
        <f>IF(OR(AZ3="",AY41=""),"",AY41)</f>
        <v/>
      </c>
      <c r="BA4" s="48">
        <f>IF(OR(BA3="",AZ41=""),"",AZ41)</f>
        <v/>
      </c>
    </row>
    <row r="5" ht="14.25" customHeight="1" s="37">
      <c r="A5" s="9" t="inlineStr">
        <is>
          <t>経常収入</t>
        </is>
      </c>
      <c r="B5" s="50" t="n"/>
      <c r="C5" s="51" t="n"/>
      <c r="D5" s="51" t="n"/>
      <c r="E5" s="51" t="n"/>
      <c r="F5" s="50" t="n"/>
      <c r="G5" s="51" t="n"/>
      <c r="H5" s="51" t="n"/>
      <c r="I5" s="51" t="n"/>
      <c r="J5" s="50" t="n"/>
      <c r="K5" s="51" t="n"/>
      <c r="L5" s="51" t="n"/>
      <c r="M5" s="51" t="n"/>
      <c r="N5" s="51" t="n"/>
      <c r="O5" s="50" t="n"/>
      <c r="P5" s="51" t="n"/>
      <c r="Q5" s="51" t="n"/>
      <c r="R5" s="51" t="n"/>
      <c r="S5" s="50" t="n"/>
      <c r="T5" s="51" t="n"/>
      <c r="U5" s="51" t="n"/>
      <c r="V5" s="51" t="n"/>
      <c r="W5" s="50" t="n"/>
      <c r="X5" s="51" t="n"/>
      <c r="Y5" s="51" t="n"/>
      <c r="Z5" s="51" t="n"/>
      <c r="AA5" s="51" t="n"/>
      <c r="AB5" s="50" t="n"/>
      <c r="AC5" s="51" t="n"/>
      <c r="AD5" s="51" t="n"/>
      <c r="AE5" s="51" t="n"/>
      <c r="AF5" s="50" t="n"/>
      <c r="AG5" s="51" t="n"/>
      <c r="AH5" s="51" t="n"/>
      <c r="AI5" s="51" t="n"/>
      <c r="AJ5" s="50" t="n"/>
      <c r="AK5" s="51" t="n"/>
      <c r="AL5" s="51" t="n"/>
      <c r="AM5" s="51" t="n"/>
      <c r="AN5" s="51" t="n"/>
      <c r="AO5" s="50" t="n"/>
      <c r="AP5" s="51" t="n"/>
      <c r="AQ5" s="51" t="n"/>
      <c r="AR5" s="51" t="n"/>
      <c r="AS5" s="50" t="n"/>
      <c r="AT5" s="51" t="n"/>
      <c r="AU5" s="51" t="n"/>
      <c r="AV5" s="51" t="n"/>
      <c r="AW5" s="50" t="n"/>
      <c r="AX5" s="51" t="n"/>
      <c r="AY5" s="51" t="n"/>
      <c r="AZ5" s="51" t="n"/>
      <c r="BA5" s="51" t="n"/>
    </row>
    <row r="6" ht="14.25" customHeight="1" s="37">
      <c r="A6" s="12" t="inlineStr">
        <is>
          <t>売上入金</t>
        </is>
      </c>
      <c r="B6" s="52" t="n"/>
      <c r="C6" s="53" t="n"/>
      <c r="D6" s="53" t="n"/>
      <c r="E6" s="53" t="n"/>
      <c r="F6" s="52" t="n"/>
      <c r="G6" s="53" t="n"/>
      <c r="H6" s="53" t="n"/>
      <c r="I6" s="53" t="n"/>
      <c r="J6" s="52" t="n"/>
      <c r="K6" s="53" t="n"/>
      <c r="L6" s="53" t="n"/>
      <c r="M6" s="53" t="n"/>
      <c r="N6" s="53" t="n"/>
      <c r="O6" s="52" t="n"/>
      <c r="P6" s="53" t="n"/>
      <c r="Q6" s="53" t="n"/>
      <c r="R6" s="53" t="n"/>
      <c r="S6" s="52" t="n"/>
      <c r="T6" s="53" t="n"/>
      <c r="U6" s="53" t="n"/>
      <c r="V6" s="53" t="n"/>
      <c r="W6" s="52" t="n"/>
      <c r="X6" s="53" t="n"/>
      <c r="Y6" s="53" t="n"/>
      <c r="Z6" s="53" t="n"/>
      <c r="AA6" s="53" t="n"/>
      <c r="AB6" s="52" t="n"/>
      <c r="AC6" s="53" t="n"/>
      <c r="AD6" s="53" t="n"/>
      <c r="AE6" s="53" t="n"/>
      <c r="AF6" s="52" t="n"/>
      <c r="AG6" s="53" t="n"/>
      <c r="AH6" s="53" t="n"/>
      <c r="AI6" s="53" t="n"/>
      <c r="AJ6" s="52" t="n"/>
      <c r="AK6" s="53" t="n"/>
      <c r="AL6" s="53" t="n"/>
      <c r="AM6" s="53" t="n"/>
      <c r="AN6" s="53" t="n"/>
      <c r="AO6" s="52" t="n"/>
      <c r="AP6" s="53" t="n"/>
      <c r="AQ6" s="53" t="n"/>
      <c r="AR6" s="53" t="n"/>
      <c r="AS6" s="52" t="n"/>
      <c r="AT6" s="53" t="n"/>
      <c r="AU6" s="53" t="n"/>
      <c r="AV6" s="53" t="n"/>
      <c r="AW6" s="52" t="n"/>
      <c r="AX6" s="53" t="n"/>
      <c r="AY6" s="53" t="n"/>
      <c r="AZ6" s="53" t="n"/>
      <c r="BA6" s="53" t="n"/>
    </row>
    <row r="7" ht="14.25" customHeight="1" s="37">
      <c r="A7" s="12" t="inlineStr">
        <is>
          <t>その他経常収入</t>
        </is>
      </c>
      <c r="B7" s="52" t="n"/>
      <c r="C7" s="53" t="n"/>
      <c r="D7" s="53" t="n"/>
      <c r="E7" s="53" t="n"/>
      <c r="F7" s="52" t="n"/>
      <c r="G7" s="53" t="n"/>
      <c r="H7" s="53" t="n"/>
      <c r="I7" s="53" t="n"/>
      <c r="J7" s="52" t="n"/>
      <c r="K7" s="53" t="n"/>
      <c r="L7" s="53" t="n"/>
      <c r="M7" s="53" t="n"/>
      <c r="N7" s="53" t="n"/>
      <c r="O7" s="52" t="n"/>
      <c r="P7" s="53" t="n"/>
      <c r="Q7" s="53" t="n"/>
      <c r="R7" s="53" t="n"/>
      <c r="S7" s="52" t="n"/>
      <c r="T7" s="53" t="n"/>
      <c r="U7" s="53" t="n"/>
      <c r="V7" s="53" t="n"/>
      <c r="W7" s="52" t="n"/>
      <c r="X7" s="53" t="n"/>
      <c r="Y7" s="53" t="n"/>
      <c r="Z7" s="53" t="n"/>
      <c r="AA7" s="53" t="n"/>
      <c r="AB7" s="52" t="n"/>
      <c r="AC7" s="53" t="n"/>
      <c r="AD7" s="53" t="n"/>
      <c r="AE7" s="53" t="n"/>
      <c r="AF7" s="52" t="n"/>
      <c r="AG7" s="53" t="n"/>
      <c r="AH7" s="53" t="n"/>
      <c r="AI7" s="53" t="n"/>
      <c r="AJ7" s="52" t="n"/>
      <c r="AK7" s="53" t="n"/>
      <c r="AL7" s="53" t="n"/>
      <c r="AM7" s="53" t="n"/>
      <c r="AN7" s="53" t="n"/>
      <c r="AO7" s="52" t="n"/>
      <c r="AP7" s="53" t="n"/>
      <c r="AQ7" s="53" t="n"/>
      <c r="AR7" s="53" t="n"/>
      <c r="AS7" s="52" t="n"/>
      <c r="AT7" s="53" t="n"/>
      <c r="AU7" s="53" t="n"/>
      <c r="AV7" s="53" t="n"/>
      <c r="AW7" s="52" t="n"/>
      <c r="AX7" s="53" t="n"/>
      <c r="AY7" s="53" t="n"/>
      <c r="AZ7" s="53" t="n"/>
      <c r="BA7" s="53" t="n"/>
    </row>
    <row r="8" ht="14.25" customHeight="1" s="37">
      <c r="A8" s="6" t="inlineStr">
        <is>
          <t>経常収入合計</t>
        </is>
      </c>
      <c r="B8" s="49">
        <f>IF(COUNT(B6:B7)=0,"",SUM(B6:B7))</f>
        <v/>
      </c>
      <c r="C8" s="48">
        <f>IF(COUNT(C6:C7)=0,"",SUM(C6:C7))</f>
        <v/>
      </c>
      <c r="D8" s="48">
        <f>IF(COUNT(D6:D7)=0,"",SUM(D6:D7))</f>
        <v/>
      </c>
      <c r="E8" s="48">
        <f>IF(COUNT(E6:E7)=0,"",SUM(E6:E7))</f>
        <v/>
      </c>
      <c r="F8" s="49">
        <f>IF(COUNT(F6:F7)=0,"",SUM(F6:F7))</f>
        <v/>
      </c>
      <c r="G8" s="48">
        <f>IF(COUNT(G6:G7)=0,"",SUM(G6:G7))</f>
        <v/>
      </c>
      <c r="H8" s="48">
        <f>IF(COUNT(H6:H7)=0,"",SUM(H6:H7))</f>
        <v/>
      </c>
      <c r="I8" s="48">
        <f>IF(COUNT(I6:I7)=0,"",SUM(I6:I7))</f>
        <v/>
      </c>
      <c r="J8" s="49">
        <f>IF(COUNT(J6:J7)=0,"",SUM(J6:J7))</f>
        <v/>
      </c>
      <c r="K8" s="48">
        <f>IF(COUNT(K6:K7)=0,"",SUM(K6:K7))</f>
        <v/>
      </c>
      <c r="L8" s="48">
        <f>IF(COUNT(L6:L7)=0,"",SUM(L6:L7))</f>
        <v/>
      </c>
      <c r="M8" s="48">
        <f>IF(COUNT(M6:M7)=0,"",SUM(M6:M7))</f>
        <v/>
      </c>
      <c r="N8" s="48">
        <f>IF(COUNT(N6:N7)=0,"",SUM(N6:N7))</f>
        <v/>
      </c>
      <c r="O8" s="49">
        <f>IF(COUNT(O6:O7)=0,"",SUM(O6:O7))</f>
        <v/>
      </c>
      <c r="P8" s="48">
        <f>IF(COUNT(P6:P7)=0,"",SUM(P6:P7))</f>
        <v/>
      </c>
      <c r="Q8" s="48">
        <f>IF(COUNT(Q6:Q7)=0,"",SUM(Q6:Q7))</f>
        <v/>
      </c>
      <c r="R8" s="48">
        <f>IF(COUNT(R6:R7)=0,"",SUM(R6:R7))</f>
        <v/>
      </c>
      <c r="S8" s="49">
        <f>IF(COUNT(S6:S7)=0,"",SUM(S6:S7))</f>
        <v/>
      </c>
      <c r="T8" s="48">
        <f>IF(COUNT(T6:T7)=0,"",SUM(T6:T7))</f>
        <v/>
      </c>
      <c r="U8" s="48">
        <f>IF(COUNT(U6:U7)=0,"",SUM(U6:U7))</f>
        <v/>
      </c>
      <c r="V8" s="48">
        <f>IF(COUNT(V6:V7)=0,"",SUM(V6:V7))</f>
        <v/>
      </c>
      <c r="W8" s="49">
        <f>IF(COUNT(W6:W7)=0,"",SUM(W6:W7))</f>
        <v/>
      </c>
      <c r="X8" s="48">
        <f>IF(COUNT(X6:X7)=0,"",SUM(X6:X7))</f>
        <v/>
      </c>
      <c r="Y8" s="48">
        <f>IF(COUNT(Y6:Y7)=0,"",SUM(Y6:Y7))</f>
        <v/>
      </c>
      <c r="Z8" s="48">
        <f>IF(COUNT(Z6:Z7)=0,"",SUM(Z6:Z7))</f>
        <v/>
      </c>
      <c r="AA8" s="48">
        <f>IF(COUNT(AA6:AA7)=0,"",SUM(AA6:AA7))</f>
        <v/>
      </c>
      <c r="AB8" s="49">
        <f>IF(COUNT(AB6:AB7)=0,"",SUM(AB6:AB7))</f>
        <v/>
      </c>
      <c r="AC8" s="48">
        <f>IF(COUNT(AC6:AC7)=0,"",SUM(AC6:AC7))</f>
        <v/>
      </c>
      <c r="AD8" s="48">
        <f>IF(COUNT(AD6:AD7)=0,"",SUM(AD6:AD7))</f>
        <v/>
      </c>
      <c r="AE8" s="48">
        <f>IF(COUNT(AE6:AE7)=0,"",SUM(AE6:AE7))</f>
        <v/>
      </c>
      <c r="AF8" s="49">
        <f>IF(COUNT(AF6:AF7)=0,"",SUM(AF6:AF7))</f>
        <v/>
      </c>
      <c r="AG8" s="48">
        <f>IF(COUNT(AG6:AG7)=0,"",SUM(AG6:AG7))</f>
        <v/>
      </c>
      <c r="AH8" s="48">
        <f>IF(COUNT(AH6:AH7)=0,"",SUM(AH6:AH7))</f>
        <v/>
      </c>
      <c r="AI8" s="48">
        <f>IF(COUNT(AI6:AI7)=0,"",SUM(AI6:AI7))</f>
        <v/>
      </c>
      <c r="AJ8" s="49">
        <f>IF(COUNT(AJ6:AJ7)=0,"",SUM(AJ6:AJ7))</f>
        <v/>
      </c>
      <c r="AK8" s="48">
        <f>IF(COUNT(AK6:AK7)=0,"",SUM(AK6:AK7))</f>
        <v/>
      </c>
      <c r="AL8" s="48">
        <f>IF(COUNT(AL6:AL7)=0,"",SUM(AL6:AL7))</f>
        <v/>
      </c>
      <c r="AM8" s="48">
        <f>IF(COUNT(AM6:AM7)=0,"",SUM(AM6:AM7))</f>
        <v/>
      </c>
      <c r="AN8" s="48">
        <f>IF(COUNT(AN6:AN7)=0,"",SUM(AN6:AN7))</f>
        <v/>
      </c>
      <c r="AO8" s="49">
        <f>IF(COUNT(AO6:AO7)=0,"",SUM(AO6:AO7))</f>
        <v/>
      </c>
      <c r="AP8" s="48">
        <f>IF(COUNT(AP6:AP7)=0,"",SUM(AP6:AP7))</f>
        <v/>
      </c>
      <c r="AQ8" s="48">
        <f>IF(COUNT(AQ6:AQ7)=0,"",SUM(AQ6:AQ7))</f>
        <v/>
      </c>
      <c r="AR8" s="48">
        <f>IF(COUNT(AR6:AR7)=0,"",SUM(AR6:AR7))</f>
        <v/>
      </c>
      <c r="AS8" s="49">
        <f>IF(COUNT(AS6:AS7)=0,"",SUM(AS6:AS7))</f>
        <v/>
      </c>
      <c r="AT8" s="48">
        <f>IF(COUNT(AT6:AT7)=0,"",SUM(AT6:AT7))</f>
        <v/>
      </c>
      <c r="AU8" s="48">
        <f>IF(COUNT(AU6:AU7)=0,"",SUM(AU6:AU7))</f>
        <v/>
      </c>
      <c r="AV8" s="48">
        <f>IF(COUNT(AV6:AV7)=0,"",SUM(AV6:AV7))</f>
        <v/>
      </c>
      <c r="AW8" s="49">
        <f>IF(COUNT(AW6:AW7)=0,"",SUM(AW6:AW7))</f>
        <v/>
      </c>
      <c r="AX8" s="48">
        <f>IF(COUNT(AX6:AX7)=0,"",SUM(AX6:AX7))</f>
        <v/>
      </c>
      <c r="AY8" s="48">
        <f>IF(COUNT(AY6:AY7)=0,"",SUM(AY6:AY7))</f>
        <v/>
      </c>
      <c r="AZ8" s="48">
        <f>IF(COUNT(AZ6:AZ7)=0,"",SUM(AZ6:AZ7))</f>
        <v/>
      </c>
      <c r="BA8" s="48">
        <f>IF(COUNT(BA6:BA7)=0,"",SUM(BA6:BA7))</f>
        <v/>
      </c>
    </row>
    <row r="9" ht="14.25" customHeight="1" s="37">
      <c r="A9" s="9" t="inlineStr">
        <is>
          <t>経常支出</t>
        </is>
      </c>
      <c r="B9" s="50" t="n"/>
      <c r="C9" s="51" t="n"/>
      <c r="D9" s="51" t="n"/>
      <c r="E9" s="51" t="n"/>
      <c r="F9" s="50" t="n"/>
      <c r="G9" s="51" t="n"/>
      <c r="H9" s="51" t="n"/>
      <c r="I9" s="51" t="n"/>
      <c r="J9" s="50" t="n"/>
      <c r="K9" s="51" t="n"/>
      <c r="L9" s="51" t="n"/>
      <c r="M9" s="51" t="n"/>
      <c r="N9" s="51" t="n"/>
      <c r="O9" s="50" t="n"/>
      <c r="P9" s="51" t="n"/>
      <c r="Q9" s="51" t="n"/>
      <c r="R9" s="51" t="n"/>
      <c r="S9" s="50" t="n"/>
      <c r="T9" s="51" t="n"/>
      <c r="U9" s="51" t="n"/>
      <c r="V9" s="51" t="n"/>
      <c r="W9" s="50" t="n"/>
      <c r="X9" s="51" t="n"/>
      <c r="Y9" s="51" t="n"/>
      <c r="Z9" s="51" t="n"/>
      <c r="AA9" s="51" t="n"/>
      <c r="AB9" s="50" t="n"/>
      <c r="AC9" s="51" t="n"/>
      <c r="AD9" s="51" t="n"/>
      <c r="AE9" s="51" t="n"/>
      <c r="AF9" s="50" t="n"/>
      <c r="AG9" s="51" t="n"/>
      <c r="AH9" s="51" t="n"/>
      <c r="AI9" s="51" t="n"/>
      <c r="AJ9" s="50" t="n"/>
      <c r="AK9" s="51" t="n"/>
      <c r="AL9" s="51" t="n"/>
      <c r="AM9" s="51" t="n"/>
      <c r="AN9" s="51" t="n"/>
      <c r="AO9" s="50" t="n"/>
      <c r="AP9" s="51" t="n"/>
      <c r="AQ9" s="51" t="n"/>
      <c r="AR9" s="51" t="n"/>
      <c r="AS9" s="50" t="n"/>
      <c r="AT9" s="51" t="n"/>
      <c r="AU9" s="51" t="n"/>
      <c r="AV9" s="51" t="n"/>
      <c r="AW9" s="50" t="n"/>
      <c r="AX9" s="51" t="n"/>
      <c r="AY9" s="51" t="n"/>
      <c r="AZ9" s="51" t="n"/>
      <c r="BA9" s="51" t="n"/>
    </row>
    <row r="10" ht="14.25" customHeight="1" s="37">
      <c r="A10" s="12" t="inlineStr">
        <is>
          <t>仕入支払</t>
        </is>
      </c>
      <c r="B10" s="52" t="n"/>
      <c r="C10" s="53" t="n"/>
      <c r="D10" s="53" t="n"/>
      <c r="E10" s="53" t="n"/>
      <c r="F10" s="52" t="n"/>
      <c r="G10" s="53" t="n"/>
      <c r="H10" s="53" t="n"/>
      <c r="I10" s="53" t="n"/>
      <c r="J10" s="52" t="n"/>
      <c r="K10" s="53" t="n"/>
      <c r="L10" s="53" t="n"/>
      <c r="M10" s="53" t="n"/>
      <c r="N10" s="53" t="n"/>
      <c r="O10" s="52" t="n"/>
      <c r="P10" s="53" t="n"/>
      <c r="Q10" s="53" t="n"/>
      <c r="R10" s="53" t="n"/>
      <c r="S10" s="52" t="n"/>
      <c r="T10" s="53" t="n"/>
      <c r="U10" s="53" t="n"/>
      <c r="V10" s="53" t="n"/>
      <c r="W10" s="52" t="n"/>
      <c r="X10" s="53" t="n"/>
      <c r="Y10" s="53" t="n"/>
      <c r="Z10" s="53" t="n"/>
      <c r="AA10" s="53" t="n"/>
      <c r="AB10" s="52" t="n"/>
      <c r="AC10" s="53" t="n"/>
      <c r="AD10" s="53" t="n"/>
      <c r="AE10" s="53" t="n"/>
      <c r="AF10" s="52" t="n"/>
      <c r="AG10" s="53" t="n"/>
      <c r="AH10" s="53" t="n"/>
      <c r="AI10" s="53" t="n"/>
      <c r="AJ10" s="52" t="n"/>
      <c r="AK10" s="53" t="n"/>
      <c r="AL10" s="53" t="n"/>
      <c r="AM10" s="53" t="n"/>
      <c r="AN10" s="53" t="n"/>
      <c r="AO10" s="52" t="n"/>
      <c r="AP10" s="53" t="n"/>
      <c r="AQ10" s="53" t="n"/>
      <c r="AR10" s="53" t="n"/>
      <c r="AS10" s="52" t="n"/>
      <c r="AT10" s="53" t="n"/>
      <c r="AU10" s="53" t="n"/>
      <c r="AV10" s="53" t="n"/>
      <c r="AW10" s="52" t="n"/>
      <c r="AX10" s="53" t="n"/>
      <c r="AY10" s="53" t="n"/>
      <c r="AZ10" s="53" t="n"/>
      <c r="BA10" s="53" t="n"/>
    </row>
    <row r="11" ht="14.25" customHeight="1" s="37">
      <c r="A11" s="12" t="inlineStr">
        <is>
          <t>外注費支払</t>
        </is>
      </c>
      <c r="B11" s="52" t="n"/>
      <c r="C11" s="53" t="n"/>
      <c r="D11" s="53" t="n"/>
      <c r="E11" s="53" t="n"/>
      <c r="F11" s="52" t="n"/>
      <c r="G11" s="53" t="n"/>
      <c r="H11" s="53" t="n"/>
      <c r="I11" s="53" t="n"/>
      <c r="J11" s="52" t="n"/>
      <c r="K11" s="53" t="n"/>
      <c r="L11" s="53" t="n"/>
      <c r="M11" s="53" t="n"/>
      <c r="N11" s="53" t="n"/>
      <c r="O11" s="52" t="n"/>
      <c r="P11" s="53" t="n"/>
      <c r="Q11" s="53" t="n"/>
      <c r="R11" s="53" t="n"/>
      <c r="S11" s="52" t="n"/>
      <c r="T11" s="53" t="n"/>
      <c r="U11" s="53" t="n"/>
      <c r="V11" s="53" t="n"/>
      <c r="W11" s="52" t="n"/>
      <c r="X11" s="53" t="n"/>
      <c r="Y11" s="53" t="n"/>
      <c r="Z11" s="53" t="n"/>
      <c r="AA11" s="53" t="n"/>
      <c r="AB11" s="52" t="n"/>
      <c r="AC11" s="53" t="n"/>
      <c r="AD11" s="53" t="n"/>
      <c r="AE11" s="53" t="n"/>
      <c r="AF11" s="52" t="n"/>
      <c r="AG11" s="53" t="n"/>
      <c r="AH11" s="53" t="n"/>
      <c r="AI11" s="53" t="n"/>
      <c r="AJ11" s="52" t="n"/>
      <c r="AK11" s="53" t="n"/>
      <c r="AL11" s="53" t="n"/>
      <c r="AM11" s="53" t="n"/>
      <c r="AN11" s="53" t="n"/>
      <c r="AO11" s="52" t="n"/>
      <c r="AP11" s="53" t="n"/>
      <c r="AQ11" s="53" t="n"/>
      <c r="AR11" s="53" t="n"/>
      <c r="AS11" s="52" t="n"/>
      <c r="AT11" s="53" t="n"/>
      <c r="AU11" s="53" t="n"/>
      <c r="AV11" s="53" t="n"/>
      <c r="AW11" s="52" t="n"/>
      <c r="AX11" s="53" t="n"/>
      <c r="AY11" s="53" t="n"/>
      <c r="AZ11" s="53" t="n"/>
      <c r="BA11" s="53" t="n"/>
    </row>
    <row r="12" ht="14.25" customHeight="1" s="37">
      <c r="A12" s="12" t="inlineStr">
        <is>
          <t>人件費</t>
        </is>
      </c>
      <c r="B12" s="52" t="n"/>
      <c r="C12" s="53" t="n"/>
      <c r="D12" s="53" t="n"/>
      <c r="E12" s="53" t="n"/>
      <c r="F12" s="52" t="n"/>
      <c r="G12" s="53" t="n"/>
      <c r="H12" s="53" t="n"/>
      <c r="I12" s="53" t="n"/>
      <c r="J12" s="52" t="n"/>
      <c r="K12" s="53" t="n"/>
      <c r="L12" s="53" t="n"/>
      <c r="M12" s="53" t="n"/>
      <c r="N12" s="53" t="n"/>
      <c r="O12" s="52" t="n"/>
      <c r="P12" s="53" t="n"/>
      <c r="Q12" s="53" t="n"/>
      <c r="R12" s="53" t="n"/>
      <c r="S12" s="52" t="n"/>
      <c r="T12" s="53" t="n"/>
      <c r="U12" s="53" t="n"/>
      <c r="V12" s="53" t="n"/>
      <c r="W12" s="52" t="n"/>
      <c r="X12" s="53" t="n"/>
      <c r="Y12" s="53" t="n"/>
      <c r="Z12" s="53" t="n"/>
      <c r="AA12" s="53" t="n"/>
      <c r="AB12" s="52" t="n"/>
      <c r="AC12" s="53" t="n"/>
      <c r="AD12" s="53" t="n"/>
      <c r="AE12" s="53" t="n"/>
      <c r="AF12" s="52" t="n"/>
      <c r="AG12" s="53" t="n"/>
      <c r="AH12" s="53" t="n"/>
      <c r="AI12" s="53" t="n"/>
      <c r="AJ12" s="52" t="n"/>
      <c r="AK12" s="53" t="n"/>
      <c r="AL12" s="53" t="n"/>
      <c r="AM12" s="53" t="n"/>
      <c r="AN12" s="53" t="n"/>
      <c r="AO12" s="52" t="n"/>
      <c r="AP12" s="53" t="n"/>
      <c r="AQ12" s="53" t="n"/>
      <c r="AR12" s="53" t="n"/>
      <c r="AS12" s="52" t="n"/>
      <c r="AT12" s="53" t="n"/>
      <c r="AU12" s="53" t="n"/>
      <c r="AV12" s="53" t="n"/>
      <c r="AW12" s="52" t="n"/>
      <c r="AX12" s="53" t="n"/>
      <c r="AY12" s="53" t="n"/>
      <c r="AZ12" s="53" t="n"/>
      <c r="BA12" s="53" t="n"/>
    </row>
    <row r="13" ht="14.25" customHeight="1" s="37">
      <c r="A13" s="12" t="inlineStr">
        <is>
          <t>経費支払</t>
        </is>
      </c>
      <c r="B13" s="52" t="n"/>
      <c r="C13" s="53" t="n"/>
      <c r="D13" s="53" t="n"/>
      <c r="E13" s="53" t="n"/>
      <c r="F13" s="52" t="n"/>
      <c r="G13" s="53" t="n"/>
      <c r="H13" s="53" t="n"/>
      <c r="I13" s="53" t="n"/>
      <c r="J13" s="52" t="n"/>
      <c r="K13" s="53" t="n"/>
      <c r="L13" s="53" t="n"/>
      <c r="M13" s="53" t="n"/>
      <c r="N13" s="53" t="n"/>
      <c r="O13" s="52" t="n"/>
      <c r="P13" s="53" t="n"/>
      <c r="Q13" s="53" t="n"/>
      <c r="R13" s="53" t="n"/>
      <c r="S13" s="52" t="n"/>
      <c r="T13" s="53" t="n"/>
      <c r="U13" s="53" t="n"/>
      <c r="V13" s="53" t="n"/>
      <c r="W13" s="52" t="n"/>
      <c r="X13" s="53" t="n"/>
      <c r="Y13" s="53" t="n"/>
      <c r="Z13" s="53" t="n"/>
      <c r="AA13" s="53" t="n"/>
      <c r="AB13" s="52" t="n"/>
      <c r="AC13" s="53" t="n"/>
      <c r="AD13" s="53" t="n"/>
      <c r="AE13" s="53" t="n"/>
      <c r="AF13" s="52" t="n"/>
      <c r="AG13" s="53" t="n"/>
      <c r="AH13" s="53" t="n"/>
      <c r="AI13" s="53" t="n"/>
      <c r="AJ13" s="52" t="n"/>
      <c r="AK13" s="53" t="n"/>
      <c r="AL13" s="53" t="n"/>
      <c r="AM13" s="53" t="n"/>
      <c r="AN13" s="53" t="n"/>
      <c r="AO13" s="52" t="n"/>
      <c r="AP13" s="53" t="n"/>
      <c r="AQ13" s="53" t="n"/>
      <c r="AR13" s="53" t="n"/>
      <c r="AS13" s="52" t="n"/>
      <c r="AT13" s="53" t="n"/>
      <c r="AU13" s="53" t="n"/>
      <c r="AV13" s="53" t="n"/>
      <c r="AW13" s="52" t="n"/>
      <c r="AX13" s="53" t="n"/>
      <c r="AY13" s="53" t="n"/>
      <c r="AZ13" s="53" t="n"/>
      <c r="BA13" s="53" t="n"/>
    </row>
    <row r="14" ht="14.25" customHeight="1" s="37">
      <c r="A14" s="12" t="inlineStr">
        <is>
          <t>支払利息</t>
        </is>
      </c>
      <c r="B14" s="52" t="n"/>
      <c r="C14" s="53" t="n"/>
      <c r="D14" s="53" t="n"/>
      <c r="E14" s="53" t="n"/>
      <c r="F14" s="52" t="n"/>
      <c r="G14" s="53" t="n"/>
      <c r="H14" s="53" t="n"/>
      <c r="I14" s="53" t="n"/>
      <c r="J14" s="52" t="n"/>
      <c r="K14" s="53" t="n"/>
      <c r="L14" s="53" t="n"/>
      <c r="M14" s="53" t="n"/>
      <c r="N14" s="53" t="n"/>
      <c r="O14" s="52" t="n"/>
      <c r="P14" s="53" t="n"/>
      <c r="Q14" s="53" t="n"/>
      <c r="R14" s="53" t="n"/>
      <c r="S14" s="52" t="n"/>
      <c r="T14" s="53" t="n"/>
      <c r="U14" s="53" t="n"/>
      <c r="V14" s="53" t="n"/>
      <c r="W14" s="52" t="n"/>
      <c r="X14" s="53" t="n"/>
      <c r="Y14" s="53" t="n"/>
      <c r="Z14" s="53" t="n"/>
      <c r="AA14" s="53" t="n"/>
      <c r="AB14" s="52" t="n"/>
      <c r="AC14" s="53" t="n"/>
      <c r="AD14" s="53" t="n"/>
      <c r="AE14" s="53" t="n"/>
      <c r="AF14" s="52" t="n"/>
      <c r="AG14" s="53" t="n"/>
      <c r="AH14" s="53" t="n"/>
      <c r="AI14" s="53" t="n"/>
      <c r="AJ14" s="52" t="n"/>
      <c r="AK14" s="53" t="n"/>
      <c r="AL14" s="53" t="n"/>
      <c r="AM14" s="53" t="n"/>
      <c r="AN14" s="53" t="n"/>
      <c r="AO14" s="52" t="n"/>
      <c r="AP14" s="53" t="n"/>
      <c r="AQ14" s="53" t="n"/>
      <c r="AR14" s="53" t="n"/>
      <c r="AS14" s="52" t="n"/>
      <c r="AT14" s="53" t="n"/>
      <c r="AU14" s="53" t="n"/>
      <c r="AV14" s="53" t="n"/>
      <c r="AW14" s="52" t="n"/>
      <c r="AX14" s="53" t="n"/>
      <c r="AY14" s="53" t="n"/>
      <c r="AZ14" s="53" t="n"/>
      <c r="BA14" s="53" t="n"/>
    </row>
    <row r="15" ht="14.25" customHeight="1" s="37">
      <c r="A15" s="12" t="inlineStr">
        <is>
          <t>法人税等</t>
        </is>
      </c>
      <c r="B15" s="52" t="n"/>
      <c r="C15" s="53" t="n"/>
      <c r="D15" s="53" t="n"/>
      <c r="E15" s="53" t="n"/>
      <c r="F15" s="52" t="n"/>
      <c r="G15" s="53" t="n"/>
      <c r="H15" s="53" t="n"/>
      <c r="I15" s="53" t="n"/>
      <c r="J15" s="52" t="n"/>
      <c r="K15" s="53" t="n"/>
      <c r="L15" s="53" t="n"/>
      <c r="M15" s="53" t="n"/>
      <c r="N15" s="53" t="n"/>
      <c r="O15" s="52" t="n"/>
      <c r="P15" s="53" t="n"/>
      <c r="Q15" s="53" t="n"/>
      <c r="R15" s="53" t="n"/>
      <c r="S15" s="52" t="n"/>
      <c r="T15" s="53" t="n"/>
      <c r="U15" s="53" t="n"/>
      <c r="V15" s="53" t="n"/>
      <c r="W15" s="52" t="n"/>
      <c r="X15" s="53" t="n"/>
      <c r="Y15" s="53" t="n"/>
      <c r="Z15" s="53" t="n"/>
      <c r="AA15" s="53" t="n"/>
      <c r="AB15" s="52" t="n"/>
      <c r="AC15" s="53" t="n"/>
      <c r="AD15" s="53" t="n"/>
      <c r="AE15" s="53" t="n"/>
      <c r="AF15" s="52" t="n"/>
      <c r="AG15" s="53" t="n"/>
      <c r="AH15" s="53" t="n"/>
      <c r="AI15" s="53" t="n"/>
      <c r="AJ15" s="52" t="n"/>
      <c r="AK15" s="53" t="n"/>
      <c r="AL15" s="53" t="n"/>
      <c r="AM15" s="53" t="n"/>
      <c r="AN15" s="53" t="n"/>
      <c r="AO15" s="52" t="n"/>
      <c r="AP15" s="53" t="n"/>
      <c r="AQ15" s="53" t="n"/>
      <c r="AR15" s="53" t="n"/>
      <c r="AS15" s="52" t="n"/>
      <c r="AT15" s="53" t="n"/>
      <c r="AU15" s="53" t="n"/>
      <c r="AV15" s="53" t="n"/>
      <c r="AW15" s="52" t="n"/>
      <c r="AX15" s="53" t="n"/>
      <c r="AY15" s="53" t="n"/>
      <c r="AZ15" s="53" t="n"/>
      <c r="BA15" s="53" t="n"/>
    </row>
    <row r="16" ht="14.25" customHeight="1" s="37">
      <c r="A16" s="12" t="inlineStr">
        <is>
          <t>消費税</t>
        </is>
      </c>
      <c r="B16" s="52" t="n"/>
      <c r="C16" s="53" t="n"/>
      <c r="D16" s="53" t="n"/>
      <c r="E16" s="53" t="n"/>
      <c r="F16" s="52" t="n"/>
      <c r="G16" s="53" t="n"/>
      <c r="H16" s="53" t="n"/>
      <c r="I16" s="53" t="n"/>
      <c r="J16" s="52" t="n"/>
      <c r="K16" s="53" t="n"/>
      <c r="L16" s="53" t="n"/>
      <c r="M16" s="53" t="n"/>
      <c r="N16" s="53" t="n"/>
      <c r="O16" s="52" t="n"/>
      <c r="P16" s="53" t="n"/>
      <c r="Q16" s="53" t="n"/>
      <c r="R16" s="53" t="n"/>
      <c r="S16" s="52" t="n"/>
      <c r="T16" s="53" t="n"/>
      <c r="U16" s="53" t="n"/>
      <c r="V16" s="53" t="n"/>
      <c r="W16" s="52" t="n"/>
      <c r="X16" s="53" t="n"/>
      <c r="Y16" s="53" t="n"/>
      <c r="Z16" s="53" t="n"/>
      <c r="AA16" s="53" t="n"/>
      <c r="AB16" s="52" t="n"/>
      <c r="AC16" s="53" t="n"/>
      <c r="AD16" s="53" t="n"/>
      <c r="AE16" s="53" t="n"/>
      <c r="AF16" s="52" t="n"/>
      <c r="AG16" s="53" t="n"/>
      <c r="AH16" s="53" t="n"/>
      <c r="AI16" s="53" t="n"/>
      <c r="AJ16" s="52" t="n"/>
      <c r="AK16" s="53" t="n"/>
      <c r="AL16" s="53" t="n"/>
      <c r="AM16" s="53" t="n"/>
      <c r="AN16" s="53" t="n"/>
      <c r="AO16" s="52" t="n"/>
      <c r="AP16" s="53" t="n"/>
      <c r="AQ16" s="53" t="n"/>
      <c r="AR16" s="53" t="n"/>
      <c r="AS16" s="52" t="n"/>
      <c r="AT16" s="53" t="n"/>
      <c r="AU16" s="53" t="n"/>
      <c r="AV16" s="53" t="n"/>
      <c r="AW16" s="52" t="n"/>
      <c r="AX16" s="53" t="n"/>
      <c r="AY16" s="53" t="n"/>
      <c r="AZ16" s="53" t="n"/>
      <c r="BA16" s="53" t="n"/>
    </row>
    <row r="17" ht="14.25" customHeight="1" s="37">
      <c r="A17" s="12" t="inlineStr">
        <is>
          <t>源泉所得税・住民税等</t>
        </is>
      </c>
      <c r="B17" s="52" t="n"/>
      <c r="C17" s="53" t="n"/>
      <c r="D17" s="53" t="n"/>
      <c r="E17" s="53" t="n"/>
      <c r="F17" s="52" t="n"/>
      <c r="G17" s="53" t="n"/>
      <c r="H17" s="53" t="n"/>
      <c r="I17" s="53" t="n"/>
      <c r="J17" s="52" t="n"/>
      <c r="K17" s="53" t="n"/>
      <c r="L17" s="53" t="n"/>
      <c r="M17" s="53" t="n"/>
      <c r="N17" s="53" t="n"/>
      <c r="O17" s="52" t="n"/>
      <c r="P17" s="53" t="n"/>
      <c r="Q17" s="53" t="n"/>
      <c r="R17" s="53" t="n"/>
      <c r="S17" s="52" t="n"/>
      <c r="T17" s="53" t="n"/>
      <c r="U17" s="53" t="n"/>
      <c r="V17" s="53" t="n"/>
      <c r="W17" s="52" t="n"/>
      <c r="X17" s="53" t="n"/>
      <c r="Y17" s="53" t="n"/>
      <c r="Z17" s="53" t="n"/>
      <c r="AA17" s="53" t="n"/>
      <c r="AB17" s="52" t="n"/>
      <c r="AC17" s="53" t="n"/>
      <c r="AD17" s="53" t="n"/>
      <c r="AE17" s="53" t="n"/>
      <c r="AF17" s="52" t="n"/>
      <c r="AG17" s="53" t="n"/>
      <c r="AH17" s="53" t="n"/>
      <c r="AI17" s="53" t="n"/>
      <c r="AJ17" s="52" t="n"/>
      <c r="AK17" s="53" t="n"/>
      <c r="AL17" s="53" t="n"/>
      <c r="AM17" s="53" t="n"/>
      <c r="AN17" s="53" t="n"/>
      <c r="AO17" s="52" t="n"/>
      <c r="AP17" s="53" t="n"/>
      <c r="AQ17" s="53" t="n"/>
      <c r="AR17" s="53" t="n"/>
      <c r="AS17" s="52" t="n"/>
      <c r="AT17" s="53" t="n"/>
      <c r="AU17" s="53" t="n"/>
      <c r="AV17" s="53" t="n"/>
      <c r="AW17" s="52" t="n"/>
      <c r="AX17" s="53" t="n"/>
      <c r="AY17" s="53" t="n"/>
      <c r="AZ17" s="53" t="n"/>
      <c r="BA17" s="53" t="n"/>
    </row>
    <row r="18" ht="14.25" customHeight="1" s="37">
      <c r="A18" s="12" t="inlineStr">
        <is>
          <t>その他税金</t>
        </is>
      </c>
      <c r="B18" s="52" t="n"/>
      <c r="C18" s="53" t="n"/>
      <c r="D18" s="53" t="n"/>
      <c r="E18" s="53" t="n"/>
      <c r="F18" s="52" t="n"/>
      <c r="G18" s="53" t="n"/>
      <c r="H18" s="53" t="n"/>
      <c r="I18" s="53" t="n"/>
      <c r="J18" s="52" t="n"/>
      <c r="K18" s="53" t="n"/>
      <c r="L18" s="53" t="n"/>
      <c r="M18" s="53" t="n"/>
      <c r="N18" s="53" t="n"/>
      <c r="O18" s="52" t="n"/>
      <c r="P18" s="53" t="n"/>
      <c r="Q18" s="53" t="n"/>
      <c r="R18" s="53" t="n"/>
      <c r="S18" s="52" t="n"/>
      <c r="T18" s="53" t="n"/>
      <c r="U18" s="53" t="n"/>
      <c r="V18" s="53" t="n"/>
      <c r="W18" s="52" t="n"/>
      <c r="X18" s="53" t="n"/>
      <c r="Y18" s="53" t="n"/>
      <c r="Z18" s="53" t="n"/>
      <c r="AA18" s="53" t="n"/>
      <c r="AB18" s="52" t="n"/>
      <c r="AC18" s="53" t="n"/>
      <c r="AD18" s="53" t="n"/>
      <c r="AE18" s="53" t="n"/>
      <c r="AF18" s="52" t="n"/>
      <c r="AG18" s="53" t="n"/>
      <c r="AH18" s="53" t="n"/>
      <c r="AI18" s="53" t="n"/>
      <c r="AJ18" s="52" t="n"/>
      <c r="AK18" s="53" t="n"/>
      <c r="AL18" s="53" t="n"/>
      <c r="AM18" s="53" t="n"/>
      <c r="AN18" s="53" t="n"/>
      <c r="AO18" s="52" t="n"/>
      <c r="AP18" s="53" t="n"/>
      <c r="AQ18" s="53" t="n"/>
      <c r="AR18" s="53" t="n"/>
      <c r="AS18" s="52" t="n"/>
      <c r="AT18" s="53" t="n"/>
      <c r="AU18" s="53" t="n"/>
      <c r="AV18" s="53" t="n"/>
      <c r="AW18" s="52" t="n"/>
      <c r="AX18" s="53" t="n"/>
      <c r="AY18" s="53" t="n"/>
      <c r="AZ18" s="53" t="n"/>
      <c r="BA18" s="53" t="n"/>
    </row>
    <row r="19" ht="14.25" customHeight="1" s="37">
      <c r="A19" s="12" t="inlineStr">
        <is>
          <t>その他経常支出</t>
        </is>
      </c>
      <c r="B19" s="52" t="n"/>
      <c r="C19" s="53" t="n"/>
      <c r="D19" s="53" t="n"/>
      <c r="E19" s="53" t="n"/>
      <c r="F19" s="52" t="n"/>
      <c r="G19" s="53" t="n"/>
      <c r="H19" s="53" t="n"/>
      <c r="I19" s="53" t="n"/>
      <c r="J19" s="52" t="n"/>
      <c r="K19" s="53" t="n"/>
      <c r="L19" s="53" t="n"/>
      <c r="M19" s="53" t="n"/>
      <c r="N19" s="53" t="n"/>
      <c r="O19" s="52" t="n"/>
      <c r="P19" s="53" t="n"/>
      <c r="Q19" s="53" t="n"/>
      <c r="R19" s="53" t="n"/>
      <c r="S19" s="52" t="n"/>
      <c r="T19" s="53" t="n"/>
      <c r="U19" s="53" t="n"/>
      <c r="V19" s="53" t="n"/>
      <c r="W19" s="52" t="n"/>
      <c r="X19" s="53" t="n"/>
      <c r="Y19" s="53" t="n"/>
      <c r="Z19" s="53" t="n"/>
      <c r="AA19" s="53" t="n"/>
      <c r="AB19" s="52" t="n"/>
      <c r="AC19" s="53" t="n"/>
      <c r="AD19" s="53" t="n"/>
      <c r="AE19" s="53" t="n"/>
      <c r="AF19" s="52" t="n"/>
      <c r="AG19" s="53" t="n"/>
      <c r="AH19" s="53" t="n"/>
      <c r="AI19" s="53" t="n"/>
      <c r="AJ19" s="52" t="n"/>
      <c r="AK19" s="53" t="n"/>
      <c r="AL19" s="53" t="n"/>
      <c r="AM19" s="53" t="n"/>
      <c r="AN19" s="53" t="n"/>
      <c r="AO19" s="52" t="n"/>
      <c r="AP19" s="53" t="n"/>
      <c r="AQ19" s="53" t="n"/>
      <c r="AR19" s="53" t="n"/>
      <c r="AS19" s="52" t="n"/>
      <c r="AT19" s="53" t="n"/>
      <c r="AU19" s="53" t="n"/>
      <c r="AV19" s="53" t="n"/>
      <c r="AW19" s="52" t="n"/>
      <c r="AX19" s="53" t="n"/>
      <c r="AY19" s="53" t="n"/>
      <c r="AZ19" s="53" t="n"/>
      <c r="BA19" s="53" t="n"/>
    </row>
    <row r="20" ht="14.25" customHeight="1" s="37">
      <c r="A20" s="6" t="inlineStr">
        <is>
          <t>経常支出合計</t>
        </is>
      </c>
      <c r="B20" s="49">
        <f>IF(COUNT(B10:B19)=0,"",SUM(B10:B19))</f>
        <v/>
      </c>
      <c r="C20" s="48">
        <f>IF(COUNT(C10:C19)=0,"",SUM(C10:C19))</f>
        <v/>
      </c>
      <c r="D20" s="48">
        <f>IF(COUNT(D10:D19)=0,"",SUM(D10:D19))</f>
        <v/>
      </c>
      <c r="E20" s="48">
        <f>IF(COUNT(E10:E19)=0,"",SUM(E10:E19))</f>
        <v/>
      </c>
      <c r="F20" s="49">
        <f>IF(COUNT(F10:F19)=0,"",SUM(F10:F19))</f>
        <v/>
      </c>
      <c r="G20" s="48">
        <f>IF(COUNT(G10:G19)=0,"",SUM(G10:G19))</f>
        <v/>
      </c>
      <c r="H20" s="48">
        <f>IF(COUNT(H10:H19)=0,"",SUM(H10:H19))</f>
        <v/>
      </c>
      <c r="I20" s="48">
        <f>IF(COUNT(I10:I19)=0,"",SUM(I10:I19))</f>
        <v/>
      </c>
      <c r="J20" s="49">
        <f>IF(COUNT(J10:J19)=0,"",SUM(J10:J19))</f>
        <v/>
      </c>
      <c r="K20" s="48">
        <f>IF(COUNT(K10:K19)=0,"",SUM(K10:K19))</f>
        <v/>
      </c>
      <c r="L20" s="48">
        <f>IF(COUNT(L10:L19)=0,"",SUM(L10:L19))</f>
        <v/>
      </c>
      <c r="M20" s="48">
        <f>IF(COUNT(M10:M19)=0,"",SUM(M10:M19))</f>
        <v/>
      </c>
      <c r="N20" s="48">
        <f>IF(COUNT(N10:N19)=0,"",SUM(N10:N19))</f>
        <v/>
      </c>
      <c r="O20" s="49">
        <f>IF(COUNT(O10:O19)=0,"",SUM(O10:O19))</f>
        <v/>
      </c>
      <c r="P20" s="48">
        <f>IF(COUNT(P10:P19)=0,"",SUM(P10:P19))</f>
        <v/>
      </c>
      <c r="Q20" s="48">
        <f>IF(COUNT(Q10:Q19)=0,"",SUM(Q10:Q19))</f>
        <v/>
      </c>
      <c r="R20" s="48">
        <f>IF(COUNT(R10:R19)=0,"",SUM(R10:R19))</f>
        <v/>
      </c>
      <c r="S20" s="49">
        <f>IF(COUNT(S10:S19)=0,"",SUM(S10:S19))</f>
        <v/>
      </c>
      <c r="T20" s="48">
        <f>IF(COUNT(T10:T19)=0,"",SUM(T10:T19))</f>
        <v/>
      </c>
      <c r="U20" s="48">
        <f>IF(COUNT(U10:U19)=0,"",SUM(U10:U19))</f>
        <v/>
      </c>
      <c r="V20" s="48">
        <f>IF(COUNT(V10:V19)=0,"",SUM(V10:V19))</f>
        <v/>
      </c>
      <c r="W20" s="49">
        <f>IF(COUNT(W10:W19)=0,"",SUM(W10:W19))</f>
        <v/>
      </c>
      <c r="X20" s="48">
        <f>IF(COUNT(X10:X19)=0,"",SUM(X10:X19))</f>
        <v/>
      </c>
      <c r="Y20" s="48">
        <f>IF(COUNT(Y10:Y19)=0,"",SUM(Y10:Y19))</f>
        <v/>
      </c>
      <c r="Z20" s="48">
        <f>IF(COUNT(Z10:Z19)=0,"",SUM(Z10:Z19))</f>
        <v/>
      </c>
      <c r="AA20" s="48">
        <f>IF(COUNT(AA10:AA19)=0,"",SUM(AA10:AA19))</f>
        <v/>
      </c>
      <c r="AB20" s="49">
        <f>IF(COUNT(AB10:AB19)=0,"",SUM(AB10:AB19))</f>
        <v/>
      </c>
      <c r="AC20" s="48">
        <f>IF(COUNT(AC10:AC19)=0,"",SUM(AC10:AC19))</f>
        <v/>
      </c>
      <c r="AD20" s="48">
        <f>IF(COUNT(AD10:AD19)=0,"",SUM(AD10:AD19))</f>
        <v/>
      </c>
      <c r="AE20" s="48">
        <f>IF(COUNT(AE10:AE19)=0,"",SUM(AE10:AE19))</f>
        <v/>
      </c>
      <c r="AF20" s="49">
        <f>IF(COUNT(AF10:AF19)=0,"",SUM(AF10:AF19))</f>
        <v/>
      </c>
      <c r="AG20" s="48">
        <f>IF(COUNT(AG10:AG19)=0,"",SUM(AG10:AG19))</f>
        <v/>
      </c>
      <c r="AH20" s="48">
        <f>IF(COUNT(AH10:AH19)=0,"",SUM(AH10:AH19))</f>
        <v/>
      </c>
      <c r="AI20" s="48">
        <f>IF(COUNT(AI10:AI19)=0,"",SUM(AI10:AI19))</f>
        <v/>
      </c>
      <c r="AJ20" s="49">
        <f>IF(COUNT(AJ10:AJ19)=0,"",SUM(AJ10:AJ19))</f>
        <v/>
      </c>
      <c r="AK20" s="48">
        <f>IF(COUNT(AK10:AK19)=0,"",SUM(AK10:AK19))</f>
        <v/>
      </c>
      <c r="AL20" s="48">
        <f>IF(COUNT(AL10:AL19)=0,"",SUM(AL10:AL19))</f>
        <v/>
      </c>
      <c r="AM20" s="48">
        <f>IF(COUNT(AM10:AM19)=0,"",SUM(AM10:AM19))</f>
        <v/>
      </c>
      <c r="AN20" s="48">
        <f>IF(COUNT(AN10:AN19)=0,"",SUM(AN10:AN19))</f>
        <v/>
      </c>
      <c r="AO20" s="49">
        <f>IF(COUNT(AO10:AO19)=0,"",SUM(AO10:AO19))</f>
        <v/>
      </c>
      <c r="AP20" s="48">
        <f>IF(COUNT(AP10:AP19)=0,"",SUM(AP10:AP19))</f>
        <v/>
      </c>
      <c r="AQ20" s="48">
        <f>IF(COUNT(AQ10:AQ19)=0,"",SUM(AQ10:AQ19))</f>
        <v/>
      </c>
      <c r="AR20" s="48">
        <f>IF(COUNT(AR10:AR19)=0,"",SUM(AR10:AR19))</f>
        <v/>
      </c>
      <c r="AS20" s="49">
        <f>IF(COUNT(AS10:AS19)=0,"",SUM(AS10:AS19))</f>
        <v/>
      </c>
      <c r="AT20" s="48">
        <f>IF(COUNT(AT10:AT19)=0,"",SUM(AT10:AT19))</f>
        <v/>
      </c>
      <c r="AU20" s="48">
        <f>IF(COUNT(AU10:AU19)=0,"",SUM(AU10:AU19))</f>
        <v/>
      </c>
      <c r="AV20" s="48">
        <f>IF(COUNT(AV10:AV19)=0,"",SUM(AV10:AV19))</f>
        <v/>
      </c>
      <c r="AW20" s="49">
        <f>IF(COUNT(AW10:AW19)=0,"",SUM(AW10:AW19))</f>
        <v/>
      </c>
      <c r="AX20" s="48">
        <f>IF(COUNT(AX10:AX19)=0,"",SUM(AX10:AX19))</f>
        <v/>
      </c>
      <c r="AY20" s="48">
        <f>IF(COUNT(AY10:AY19)=0,"",SUM(AY10:AY19))</f>
        <v/>
      </c>
      <c r="AZ20" s="48">
        <f>IF(COUNT(AZ10:AZ19)=0,"",SUM(AZ10:AZ19))</f>
        <v/>
      </c>
      <c r="BA20" s="48">
        <f>IF(COUNT(BA10:BA19)=0,"",SUM(BA10:BA19))</f>
        <v/>
      </c>
    </row>
    <row r="21" ht="14.25" customHeight="1" s="37">
      <c r="A21" s="6" t="inlineStr">
        <is>
          <t>経常収支</t>
        </is>
      </c>
      <c r="B21" s="49">
        <f>IF(COUNT(B8,B20)=0,"",SUM(B8,B20))</f>
        <v/>
      </c>
      <c r="C21" s="48">
        <f>IF(COUNT(C8,C20)=0,"",SUM(C8,C20))</f>
        <v/>
      </c>
      <c r="D21" s="48">
        <f>IF(COUNT(D8,D20)=0,"",SUM(D8,D20))</f>
        <v/>
      </c>
      <c r="E21" s="48">
        <f>IF(COUNT(E8,E20)=0,"",SUM(E8,E20))</f>
        <v/>
      </c>
      <c r="F21" s="49">
        <f>IF(COUNT(F8,F20)=0,"",SUM(F8,F20))</f>
        <v/>
      </c>
      <c r="G21" s="48">
        <f>IF(COUNT(G8,G20)=0,"",SUM(G8,G20))</f>
        <v/>
      </c>
      <c r="H21" s="48">
        <f>IF(COUNT(H8,H20)=0,"",SUM(H8,H20))</f>
        <v/>
      </c>
      <c r="I21" s="48">
        <f>IF(COUNT(I8,I20)=0,"",SUM(I8,I20))</f>
        <v/>
      </c>
      <c r="J21" s="49">
        <f>IF(COUNT(J8,J20)=0,"",SUM(J8,J20))</f>
        <v/>
      </c>
      <c r="K21" s="48">
        <f>IF(COUNT(K8,K20)=0,"",SUM(K8,K20))</f>
        <v/>
      </c>
      <c r="L21" s="48">
        <f>IF(COUNT(L8,L20)=0,"",SUM(L8,L20))</f>
        <v/>
      </c>
      <c r="M21" s="48">
        <f>IF(COUNT(M8,M20)=0,"",SUM(M8,M20))</f>
        <v/>
      </c>
      <c r="N21" s="48">
        <f>IF(COUNT(N8,N20)=0,"",SUM(N8,N20))</f>
        <v/>
      </c>
      <c r="O21" s="49">
        <f>IF(COUNT(O8,O20)=0,"",SUM(O8,O20))</f>
        <v/>
      </c>
      <c r="P21" s="48">
        <f>IF(COUNT(P8,P20)=0,"",SUM(P8,P20))</f>
        <v/>
      </c>
      <c r="Q21" s="48">
        <f>IF(COUNT(Q8,Q20)=0,"",SUM(Q8,Q20))</f>
        <v/>
      </c>
      <c r="R21" s="48">
        <f>IF(COUNT(R8,R20)=0,"",SUM(R8,R20))</f>
        <v/>
      </c>
      <c r="S21" s="49">
        <f>IF(COUNT(S8,S20)=0,"",SUM(S8,S20))</f>
        <v/>
      </c>
      <c r="T21" s="48">
        <f>IF(COUNT(T8,T20)=0,"",SUM(T8,T20))</f>
        <v/>
      </c>
      <c r="U21" s="48">
        <f>IF(COUNT(U8,U20)=0,"",SUM(U8,U20))</f>
        <v/>
      </c>
      <c r="V21" s="48">
        <f>IF(COUNT(V8,V20)=0,"",SUM(V8,V20))</f>
        <v/>
      </c>
      <c r="W21" s="49">
        <f>IF(COUNT(W8,W20)=0,"",SUM(W8,W20))</f>
        <v/>
      </c>
      <c r="X21" s="48">
        <f>IF(COUNT(X8,X20)=0,"",SUM(X8,X20))</f>
        <v/>
      </c>
      <c r="Y21" s="48">
        <f>IF(COUNT(Y8,Y20)=0,"",SUM(Y8,Y20))</f>
        <v/>
      </c>
      <c r="Z21" s="48">
        <f>IF(COUNT(Z8,Z20)=0,"",SUM(Z8,Z20))</f>
        <v/>
      </c>
      <c r="AA21" s="48">
        <f>IF(COUNT(AA8,AA20)=0,"",SUM(AA8,AA20))</f>
        <v/>
      </c>
      <c r="AB21" s="49">
        <f>IF(COUNT(AB8,AB20)=0,"",SUM(AB8,AB20))</f>
        <v/>
      </c>
      <c r="AC21" s="48">
        <f>IF(COUNT(AC8,AC20)=0,"",SUM(AC8,AC20))</f>
        <v/>
      </c>
      <c r="AD21" s="48">
        <f>IF(COUNT(AD8,AD20)=0,"",SUM(AD8,AD20))</f>
        <v/>
      </c>
      <c r="AE21" s="48">
        <f>IF(COUNT(AE8,AE20)=0,"",SUM(AE8,AE20))</f>
        <v/>
      </c>
      <c r="AF21" s="49">
        <f>IF(COUNT(AF8,AF20)=0,"",SUM(AF8,AF20))</f>
        <v/>
      </c>
      <c r="AG21" s="48">
        <f>IF(COUNT(AG8,AG20)=0,"",SUM(AG8,AG20))</f>
        <v/>
      </c>
      <c r="AH21" s="48">
        <f>IF(COUNT(AH8,AH20)=0,"",SUM(AH8,AH20))</f>
        <v/>
      </c>
      <c r="AI21" s="48">
        <f>IF(COUNT(AI8,AI20)=0,"",SUM(AI8,AI20))</f>
        <v/>
      </c>
      <c r="AJ21" s="49">
        <f>IF(COUNT(AJ8,AJ20)=0,"",SUM(AJ8,AJ20))</f>
        <v/>
      </c>
      <c r="AK21" s="48">
        <f>IF(COUNT(AK8,AK20)=0,"",SUM(AK8,AK20))</f>
        <v/>
      </c>
      <c r="AL21" s="48">
        <f>IF(COUNT(AL8,AL20)=0,"",SUM(AL8,AL20))</f>
        <v/>
      </c>
      <c r="AM21" s="48">
        <f>IF(COUNT(AM8,AM20)=0,"",SUM(AM8,AM20))</f>
        <v/>
      </c>
      <c r="AN21" s="48">
        <f>IF(COUNT(AN8,AN20)=0,"",SUM(AN8,AN20))</f>
        <v/>
      </c>
      <c r="AO21" s="49">
        <f>IF(COUNT(AO8,AO20)=0,"",SUM(AO8,AO20))</f>
        <v/>
      </c>
      <c r="AP21" s="48">
        <f>IF(COUNT(AP8,AP20)=0,"",SUM(AP8,AP20))</f>
        <v/>
      </c>
      <c r="AQ21" s="48">
        <f>IF(COUNT(AQ8,AQ20)=0,"",SUM(AQ8,AQ20))</f>
        <v/>
      </c>
      <c r="AR21" s="48">
        <f>IF(COUNT(AR8,AR20)=0,"",SUM(AR8,AR20))</f>
        <v/>
      </c>
      <c r="AS21" s="49">
        <f>IF(COUNT(AS8,AS20)=0,"",SUM(AS8,AS20))</f>
        <v/>
      </c>
      <c r="AT21" s="48">
        <f>IF(COUNT(AT8,AT20)=0,"",SUM(AT8,AT20))</f>
        <v/>
      </c>
      <c r="AU21" s="48">
        <f>IF(COUNT(AU8,AU20)=0,"",SUM(AU8,AU20))</f>
        <v/>
      </c>
      <c r="AV21" s="48">
        <f>IF(COUNT(AV8,AV20)=0,"",SUM(AV8,AV20))</f>
        <v/>
      </c>
      <c r="AW21" s="49">
        <f>IF(COUNT(AW8,AW20)=0,"",SUM(AW8,AW20))</f>
        <v/>
      </c>
      <c r="AX21" s="48">
        <f>IF(COUNT(AX8,AX20)=0,"",SUM(AX8,AX20))</f>
        <v/>
      </c>
      <c r="AY21" s="48">
        <f>IF(COUNT(AY8,AY20)=0,"",SUM(AY8,AY20))</f>
        <v/>
      </c>
      <c r="AZ21" s="48">
        <f>IF(COUNT(AZ8,AZ20)=0,"",SUM(AZ8,AZ20))</f>
        <v/>
      </c>
      <c r="BA21" s="48">
        <f>IF(COUNT(BA8,BA20)=0,"",SUM(BA8,BA20))</f>
        <v/>
      </c>
    </row>
    <row r="22" ht="14.25" customHeight="1" s="37">
      <c r="A22" s="9" t="inlineStr">
        <is>
          <t>投資収入</t>
        </is>
      </c>
      <c r="B22" s="50" t="n"/>
      <c r="C22" s="51" t="n"/>
      <c r="D22" s="51" t="n"/>
      <c r="E22" s="51" t="n"/>
      <c r="F22" s="50" t="n"/>
      <c r="G22" s="51" t="n"/>
      <c r="H22" s="51" t="n"/>
      <c r="I22" s="51" t="n"/>
      <c r="J22" s="50" t="n"/>
      <c r="K22" s="51" t="n"/>
      <c r="L22" s="51" t="n"/>
      <c r="M22" s="51" t="n"/>
      <c r="N22" s="51" t="n"/>
      <c r="O22" s="50" t="n"/>
      <c r="P22" s="51" t="n"/>
      <c r="Q22" s="51" t="n"/>
      <c r="R22" s="51" t="n"/>
      <c r="S22" s="50" t="n"/>
      <c r="T22" s="51" t="n"/>
      <c r="U22" s="51" t="n"/>
      <c r="V22" s="51" t="n"/>
      <c r="W22" s="50" t="n"/>
      <c r="X22" s="51" t="n"/>
      <c r="Y22" s="51" t="n"/>
      <c r="Z22" s="51" t="n"/>
      <c r="AA22" s="51" t="n"/>
      <c r="AB22" s="50" t="n"/>
      <c r="AC22" s="51" t="n"/>
      <c r="AD22" s="51" t="n"/>
      <c r="AE22" s="51" t="n"/>
      <c r="AF22" s="50" t="n"/>
      <c r="AG22" s="51" t="n"/>
      <c r="AH22" s="51" t="n"/>
      <c r="AI22" s="51" t="n"/>
      <c r="AJ22" s="50" t="n"/>
      <c r="AK22" s="51" t="n"/>
      <c r="AL22" s="51" t="n"/>
      <c r="AM22" s="51" t="n"/>
      <c r="AN22" s="51" t="n"/>
      <c r="AO22" s="50" t="n"/>
      <c r="AP22" s="51" t="n"/>
      <c r="AQ22" s="51" t="n"/>
      <c r="AR22" s="51" t="n"/>
      <c r="AS22" s="50" t="n"/>
      <c r="AT22" s="51" t="n"/>
      <c r="AU22" s="51" t="n"/>
      <c r="AV22" s="51" t="n"/>
      <c r="AW22" s="50" t="n"/>
      <c r="AX22" s="51" t="n"/>
      <c r="AY22" s="51" t="n"/>
      <c r="AZ22" s="51" t="n"/>
      <c r="BA22" s="51" t="n"/>
    </row>
    <row r="23" ht="14.25" customHeight="1" s="37">
      <c r="A23" s="12" t="inlineStr">
        <is>
          <t>投資収入その他</t>
        </is>
      </c>
      <c r="B23" s="52" t="n"/>
      <c r="C23" s="53" t="n"/>
      <c r="D23" s="53" t="n"/>
      <c r="E23" s="53" t="n"/>
      <c r="F23" s="52" t="n"/>
      <c r="G23" s="53" t="n"/>
      <c r="H23" s="53" t="n"/>
      <c r="I23" s="53" t="n"/>
      <c r="J23" s="52" t="n"/>
      <c r="K23" s="53" t="n"/>
      <c r="L23" s="53" t="n"/>
      <c r="M23" s="53" t="n"/>
      <c r="N23" s="53" t="n"/>
      <c r="O23" s="52" t="n"/>
      <c r="P23" s="53" t="n"/>
      <c r="Q23" s="53" t="n"/>
      <c r="R23" s="53" t="n"/>
      <c r="S23" s="52" t="n"/>
      <c r="T23" s="53" t="n"/>
      <c r="U23" s="53" t="n"/>
      <c r="V23" s="53" t="n"/>
      <c r="W23" s="52" t="n"/>
      <c r="X23" s="53" t="n"/>
      <c r="Y23" s="53" t="n"/>
      <c r="Z23" s="53" t="n"/>
      <c r="AA23" s="53" t="n"/>
      <c r="AB23" s="52" t="n"/>
      <c r="AC23" s="53" t="n"/>
      <c r="AD23" s="53" t="n"/>
      <c r="AE23" s="53" t="n"/>
      <c r="AF23" s="52" t="n"/>
      <c r="AG23" s="53" t="n"/>
      <c r="AH23" s="53" t="n"/>
      <c r="AI23" s="53" t="n"/>
      <c r="AJ23" s="52" t="n"/>
      <c r="AK23" s="53" t="n"/>
      <c r="AL23" s="53" t="n"/>
      <c r="AM23" s="53" t="n"/>
      <c r="AN23" s="53" t="n"/>
      <c r="AO23" s="52" t="n"/>
      <c r="AP23" s="53" t="n"/>
      <c r="AQ23" s="53" t="n"/>
      <c r="AR23" s="53" t="n"/>
      <c r="AS23" s="52" t="n"/>
      <c r="AT23" s="53" t="n"/>
      <c r="AU23" s="53" t="n"/>
      <c r="AV23" s="53" t="n"/>
      <c r="AW23" s="52" t="n"/>
      <c r="AX23" s="53" t="n"/>
      <c r="AY23" s="53" t="n"/>
      <c r="AZ23" s="53" t="n"/>
      <c r="BA23" s="53" t="n"/>
    </row>
    <row r="24" ht="14.25" customHeight="1" s="37">
      <c r="A24" s="6" t="inlineStr">
        <is>
          <t>投資収入合計</t>
        </is>
      </c>
      <c r="B24" s="49">
        <f>IF(B23="","",B23)</f>
        <v/>
      </c>
      <c r="C24" s="48">
        <f>IF(C23="","",C23)</f>
        <v/>
      </c>
      <c r="D24" s="48">
        <f>IF(D23="","",D23)</f>
        <v/>
      </c>
      <c r="E24" s="48">
        <f>IF(E23="","",E23)</f>
        <v/>
      </c>
      <c r="F24" s="49">
        <f>IF(F23="","",F23)</f>
        <v/>
      </c>
      <c r="G24" s="48">
        <f>IF(G23="","",G23)</f>
        <v/>
      </c>
      <c r="H24" s="48">
        <f>IF(H23="","",H23)</f>
        <v/>
      </c>
      <c r="I24" s="48">
        <f>IF(I23="","",I23)</f>
        <v/>
      </c>
      <c r="J24" s="49">
        <f>IF(J23="","",J23)</f>
        <v/>
      </c>
      <c r="K24" s="48">
        <f>IF(K23="","",K23)</f>
        <v/>
      </c>
      <c r="L24" s="48">
        <f>IF(L23="","",L23)</f>
        <v/>
      </c>
      <c r="M24" s="48">
        <f>IF(M23="","",M23)</f>
        <v/>
      </c>
      <c r="N24" s="48">
        <f>IF(N23="","",N23)</f>
        <v/>
      </c>
      <c r="O24" s="49">
        <f>IF(O23="","",O23)</f>
        <v/>
      </c>
      <c r="P24" s="48">
        <f>IF(P23="","",P23)</f>
        <v/>
      </c>
      <c r="Q24" s="48">
        <f>IF(Q23="","",Q23)</f>
        <v/>
      </c>
      <c r="R24" s="48">
        <f>IF(R23="","",R23)</f>
        <v/>
      </c>
      <c r="S24" s="49">
        <f>IF(S23="","",S23)</f>
        <v/>
      </c>
      <c r="T24" s="48">
        <f>IF(T23="","",T23)</f>
        <v/>
      </c>
      <c r="U24" s="48">
        <f>IF(U23="","",U23)</f>
        <v/>
      </c>
      <c r="V24" s="48">
        <f>IF(V23="","",V23)</f>
        <v/>
      </c>
      <c r="W24" s="49">
        <f>IF(W23="","",W23)</f>
        <v/>
      </c>
      <c r="X24" s="48">
        <f>IF(X23="","",X23)</f>
        <v/>
      </c>
      <c r="Y24" s="48">
        <f>IF(Y23="","",Y23)</f>
        <v/>
      </c>
      <c r="Z24" s="48">
        <f>IF(Z23="","",Z23)</f>
        <v/>
      </c>
      <c r="AA24" s="48">
        <f>IF(AA23="","",AA23)</f>
        <v/>
      </c>
      <c r="AB24" s="49">
        <f>IF(AB23="","",AB23)</f>
        <v/>
      </c>
      <c r="AC24" s="48">
        <f>IF(AC23="","",AC23)</f>
        <v/>
      </c>
      <c r="AD24" s="48">
        <f>IF(AD23="","",AD23)</f>
        <v/>
      </c>
      <c r="AE24" s="48">
        <f>IF(AE23="","",AE23)</f>
        <v/>
      </c>
      <c r="AF24" s="49">
        <f>IF(AF23="","",AF23)</f>
        <v/>
      </c>
      <c r="AG24" s="48">
        <f>IF(AG23="","",AG23)</f>
        <v/>
      </c>
      <c r="AH24" s="48">
        <f>IF(AH23="","",AH23)</f>
        <v/>
      </c>
      <c r="AI24" s="48">
        <f>IF(AI23="","",AI23)</f>
        <v/>
      </c>
      <c r="AJ24" s="49">
        <f>IF(AJ23="","",AJ23)</f>
        <v/>
      </c>
      <c r="AK24" s="48">
        <f>IF(AK23="","",AK23)</f>
        <v/>
      </c>
      <c r="AL24" s="48">
        <f>IF(AL23="","",AL23)</f>
        <v/>
      </c>
      <c r="AM24" s="48">
        <f>IF(AM23="","",AM23)</f>
        <v/>
      </c>
      <c r="AN24" s="48">
        <f>IF(AN23="","",AN23)</f>
        <v/>
      </c>
      <c r="AO24" s="49">
        <f>IF(AO23="","",AO23)</f>
        <v/>
      </c>
      <c r="AP24" s="48">
        <f>IF(AP23="","",AP23)</f>
        <v/>
      </c>
      <c r="AQ24" s="48">
        <f>IF(AQ23="","",AQ23)</f>
        <v/>
      </c>
      <c r="AR24" s="48">
        <f>IF(AR23="","",AR23)</f>
        <v/>
      </c>
      <c r="AS24" s="49">
        <f>IF(AS23="","",AS23)</f>
        <v/>
      </c>
      <c r="AT24" s="48">
        <f>IF(AT23="","",AT23)</f>
        <v/>
      </c>
      <c r="AU24" s="48">
        <f>IF(AU23="","",AU23)</f>
        <v/>
      </c>
      <c r="AV24" s="48">
        <f>IF(AV23="","",AV23)</f>
        <v/>
      </c>
      <c r="AW24" s="49">
        <f>IF(AW23="","",AW23)</f>
        <v/>
      </c>
      <c r="AX24" s="48">
        <f>IF(AX23="","",AX23)</f>
        <v/>
      </c>
      <c r="AY24" s="48">
        <f>IF(AY23="","",AY23)</f>
        <v/>
      </c>
      <c r="AZ24" s="48">
        <f>IF(AZ23="","",AZ23)</f>
        <v/>
      </c>
      <c r="BA24" s="48">
        <f>IF(BA23="","",BA23)</f>
        <v/>
      </c>
    </row>
    <row r="25" ht="14.25" customHeight="1" s="37">
      <c r="A25" s="9" t="inlineStr">
        <is>
          <t>投資支出</t>
        </is>
      </c>
      <c r="B25" s="50" t="n"/>
      <c r="C25" s="51" t="n"/>
      <c r="D25" s="51" t="n"/>
      <c r="E25" s="51" t="n"/>
      <c r="F25" s="50" t="n"/>
      <c r="G25" s="51" t="n"/>
      <c r="H25" s="51" t="n"/>
      <c r="I25" s="51" t="n"/>
      <c r="J25" s="50" t="n"/>
      <c r="K25" s="51" t="n"/>
      <c r="L25" s="51" t="n"/>
      <c r="M25" s="51" t="n"/>
      <c r="N25" s="51" t="n"/>
      <c r="O25" s="50" t="n"/>
      <c r="P25" s="51" t="n"/>
      <c r="Q25" s="51" t="n"/>
      <c r="R25" s="51" t="n"/>
      <c r="S25" s="50" t="n"/>
      <c r="T25" s="51" t="n"/>
      <c r="U25" s="51" t="n"/>
      <c r="V25" s="51" t="n"/>
      <c r="W25" s="50" t="n"/>
      <c r="X25" s="51" t="n"/>
      <c r="Y25" s="51" t="n"/>
      <c r="Z25" s="51" t="n"/>
      <c r="AA25" s="51" t="n"/>
      <c r="AB25" s="50" t="n"/>
      <c r="AC25" s="51" t="n"/>
      <c r="AD25" s="51" t="n"/>
      <c r="AE25" s="51" t="n"/>
      <c r="AF25" s="50" t="n"/>
      <c r="AG25" s="51" t="n"/>
      <c r="AH25" s="51" t="n"/>
      <c r="AI25" s="51" t="n"/>
      <c r="AJ25" s="50" t="n"/>
      <c r="AK25" s="51" t="n"/>
      <c r="AL25" s="51" t="n"/>
      <c r="AM25" s="51" t="n"/>
      <c r="AN25" s="51" t="n"/>
      <c r="AO25" s="50" t="n"/>
      <c r="AP25" s="51" t="n"/>
      <c r="AQ25" s="51" t="n"/>
      <c r="AR25" s="51" t="n"/>
      <c r="AS25" s="50" t="n"/>
      <c r="AT25" s="51" t="n"/>
      <c r="AU25" s="51" t="n"/>
      <c r="AV25" s="51" t="n"/>
      <c r="AW25" s="50" t="n"/>
      <c r="AX25" s="51" t="n"/>
      <c r="AY25" s="51" t="n"/>
      <c r="AZ25" s="51" t="n"/>
      <c r="BA25" s="51" t="n"/>
    </row>
    <row r="26" ht="14.25" customHeight="1" s="37">
      <c r="A26" s="12" t="inlineStr">
        <is>
          <t>設備投資</t>
        </is>
      </c>
      <c r="B26" s="52" t="n"/>
      <c r="C26" s="53" t="n"/>
      <c r="D26" s="53" t="n"/>
      <c r="E26" s="53" t="n"/>
      <c r="F26" s="52" t="n"/>
      <c r="G26" s="53" t="n"/>
      <c r="H26" s="53" t="n"/>
      <c r="I26" s="53" t="n"/>
      <c r="J26" s="52" t="n"/>
      <c r="K26" s="53" t="n"/>
      <c r="L26" s="53" t="n"/>
      <c r="M26" s="53" t="n"/>
      <c r="N26" s="53" t="n"/>
      <c r="O26" s="52" t="n"/>
      <c r="P26" s="53" t="n"/>
      <c r="Q26" s="53" t="n"/>
      <c r="R26" s="53" t="n"/>
      <c r="S26" s="52" t="n"/>
      <c r="T26" s="53" t="n"/>
      <c r="U26" s="53" t="n"/>
      <c r="V26" s="53" t="n"/>
      <c r="W26" s="52" t="n"/>
      <c r="X26" s="53" t="n"/>
      <c r="Y26" s="53" t="n"/>
      <c r="Z26" s="53" t="n"/>
      <c r="AA26" s="53" t="n"/>
      <c r="AB26" s="52" t="n"/>
      <c r="AC26" s="53" t="n"/>
      <c r="AD26" s="53" t="n"/>
      <c r="AE26" s="53" t="n"/>
      <c r="AF26" s="52" t="n"/>
      <c r="AG26" s="53" t="n"/>
      <c r="AH26" s="53" t="n"/>
      <c r="AI26" s="53" t="n"/>
      <c r="AJ26" s="52" t="n"/>
      <c r="AK26" s="53" t="n"/>
      <c r="AL26" s="53" t="n"/>
      <c r="AM26" s="53" t="n"/>
      <c r="AN26" s="53" t="n"/>
      <c r="AO26" s="52" t="n"/>
      <c r="AP26" s="53" t="n"/>
      <c r="AQ26" s="53" t="n"/>
      <c r="AR26" s="53" t="n"/>
      <c r="AS26" s="52" t="n"/>
      <c r="AT26" s="53" t="n"/>
      <c r="AU26" s="53" t="n"/>
      <c r="AV26" s="53" t="n"/>
      <c r="AW26" s="52" t="n"/>
      <c r="AX26" s="53" t="n"/>
      <c r="AY26" s="53" t="n"/>
      <c r="AZ26" s="53" t="n"/>
      <c r="BA26" s="53" t="n"/>
    </row>
    <row r="27" ht="14.25" customHeight="1" s="37">
      <c r="A27" s="12" t="inlineStr">
        <is>
          <t>投資支出その他</t>
        </is>
      </c>
      <c r="B27" s="52" t="n"/>
      <c r="C27" s="53" t="n"/>
      <c r="D27" s="53" t="n"/>
      <c r="E27" s="53" t="n"/>
      <c r="F27" s="52" t="n"/>
      <c r="G27" s="53" t="n"/>
      <c r="H27" s="53" t="n"/>
      <c r="I27" s="53" t="n"/>
      <c r="J27" s="52" t="n"/>
      <c r="K27" s="53" t="n"/>
      <c r="L27" s="53" t="n"/>
      <c r="M27" s="53" t="n"/>
      <c r="N27" s="53" t="n"/>
      <c r="O27" s="52" t="n"/>
      <c r="P27" s="53" t="n"/>
      <c r="Q27" s="53" t="n"/>
      <c r="R27" s="53" t="n"/>
      <c r="S27" s="52" t="n"/>
      <c r="T27" s="53" t="n"/>
      <c r="U27" s="53" t="n"/>
      <c r="V27" s="53" t="n"/>
      <c r="W27" s="52" t="n"/>
      <c r="X27" s="53" t="n"/>
      <c r="Y27" s="53" t="n"/>
      <c r="Z27" s="53" t="n"/>
      <c r="AA27" s="53" t="n"/>
      <c r="AB27" s="52" t="n"/>
      <c r="AC27" s="53" t="n"/>
      <c r="AD27" s="53" t="n"/>
      <c r="AE27" s="53" t="n"/>
      <c r="AF27" s="52" t="n"/>
      <c r="AG27" s="53" t="n"/>
      <c r="AH27" s="53" t="n"/>
      <c r="AI27" s="53" t="n"/>
      <c r="AJ27" s="52" t="n"/>
      <c r="AK27" s="53" t="n"/>
      <c r="AL27" s="53" t="n"/>
      <c r="AM27" s="53" t="n"/>
      <c r="AN27" s="53" t="n"/>
      <c r="AO27" s="52" t="n"/>
      <c r="AP27" s="53" t="n"/>
      <c r="AQ27" s="53" t="n"/>
      <c r="AR27" s="53" t="n"/>
      <c r="AS27" s="52" t="n"/>
      <c r="AT27" s="53" t="n"/>
      <c r="AU27" s="53" t="n"/>
      <c r="AV27" s="53" t="n"/>
      <c r="AW27" s="52" t="n"/>
      <c r="AX27" s="53" t="n"/>
      <c r="AY27" s="53" t="n"/>
      <c r="AZ27" s="53" t="n"/>
      <c r="BA27" s="53" t="n"/>
    </row>
    <row r="28" ht="14.25" customHeight="1" s="37">
      <c r="A28" s="6" t="inlineStr">
        <is>
          <t>投資支出合計</t>
        </is>
      </c>
      <c r="B28" s="49">
        <f>IF(COUNT(B26:B27)=0,"",SUM(B26:B27))</f>
        <v/>
      </c>
      <c r="C28" s="48">
        <f>IF(COUNT(C26:C27)=0,"",SUM(C26:C27))</f>
        <v/>
      </c>
      <c r="D28" s="48">
        <f>IF(COUNT(D26:D27)=0,"",SUM(D26:D27))</f>
        <v/>
      </c>
      <c r="E28" s="48">
        <f>IF(COUNT(E26:E27)=0,"",SUM(E26:E27))</f>
        <v/>
      </c>
      <c r="F28" s="49">
        <f>IF(COUNT(F26:F27)=0,"",SUM(F26:F27))</f>
        <v/>
      </c>
      <c r="G28" s="48">
        <f>IF(COUNT(G26:G27)=0,"",SUM(G26:G27))</f>
        <v/>
      </c>
      <c r="H28" s="48">
        <f>IF(COUNT(H26:H27)=0,"",SUM(H26:H27))</f>
        <v/>
      </c>
      <c r="I28" s="48">
        <f>IF(COUNT(I26:I27)=0,"",SUM(I26:I27))</f>
        <v/>
      </c>
      <c r="J28" s="49">
        <f>IF(COUNT(J26:J27)=0,"",SUM(J26:J27))</f>
        <v/>
      </c>
      <c r="K28" s="48">
        <f>IF(COUNT(K26:K27)=0,"",SUM(K26:K27))</f>
        <v/>
      </c>
      <c r="L28" s="48">
        <f>IF(COUNT(L26:L27)=0,"",SUM(L26:L27))</f>
        <v/>
      </c>
      <c r="M28" s="48">
        <f>IF(COUNT(M26:M27)=0,"",SUM(M26:M27))</f>
        <v/>
      </c>
      <c r="N28" s="48">
        <f>IF(COUNT(N26:N27)=0,"",SUM(N26:N27))</f>
        <v/>
      </c>
      <c r="O28" s="49">
        <f>IF(COUNT(O26:O27)=0,"",SUM(O26:O27))</f>
        <v/>
      </c>
      <c r="P28" s="48">
        <f>IF(COUNT(P26:P27)=0,"",SUM(P26:P27))</f>
        <v/>
      </c>
      <c r="Q28" s="48">
        <f>IF(COUNT(Q26:Q27)=0,"",SUM(Q26:Q27))</f>
        <v/>
      </c>
      <c r="R28" s="48">
        <f>IF(COUNT(R26:R27)=0,"",SUM(R26:R27))</f>
        <v/>
      </c>
      <c r="S28" s="49">
        <f>IF(COUNT(S26:S27)=0,"",SUM(S26:S27))</f>
        <v/>
      </c>
      <c r="T28" s="48">
        <f>IF(COUNT(T26:T27)=0,"",SUM(T26:T27))</f>
        <v/>
      </c>
      <c r="U28" s="48">
        <f>IF(COUNT(U26:U27)=0,"",SUM(U26:U27))</f>
        <v/>
      </c>
      <c r="V28" s="48">
        <f>IF(COUNT(V26:V27)=0,"",SUM(V26:V27))</f>
        <v/>
      </c>
      <c r="W28" s="49">
        <f>IF(COUNT(W26:W27)=0,"",SUM(W26:W27))</f>
        <v/>
      </c>
      <c r="X28" s="48">
        <f>IF(COUNT(X26:X27)=0,"",SUM(X26:X27))</f>
        <v/>
      </c>
      <c r="Y28" s="48">
        <f>IF(COUNT(Y26:Y27)=0,"",SUM(Y26:Y27))</f>
        <v/>
      </c>
      <c r="Z28" s="48">
        <f>IF(COUNT(Z26:Z27)=0,"",SUM(Z26:Z27))</f>
        <v/>
      </c>
      <c r="AA28" s="48">
        <f>IF(COUNT(AA26:AA27)=0,"",SUM(AA26:AA27))</f>
        <v/>
      </c>
      <c r="AB28" s="49">
        <f>IF(COUNT(AB26:AB27)=0,"",SUM(AB26:AB27))</f>
        <v/>
      </c>
      <c r="AC28" s="48">
        <f>IF(COUNT(AC26:AC27)=0,"",SUM(AC26:AC27))</f>
        <v/>
      </c>
      <c r="AD28" s="48">
        <f>IF(COUNT(AD26:AD27)=0,"",SUM(AD26:AD27))</f>
        <v/>
      </c>
      <c r="AE28" s="48">
        <f>IF(COUNT(AE26:AE27)=0,"",SUM(AE26:AE27))</f>
        <v/>
      </c>
      <c r="AF28" s="49">
        <f>IF(COUNT(AF26:AF27)=0,"",SUM(AF26:AF27))</f>
        <v/>
      </c>
      <c r="AG28" s="48">
        <f>IF(COUNT(AG26:AG27)=0,"",SUM(AG26:AG27))</f>
        <v/>
      </c>
      <c r="AH28" s="48">
        <f>IF(COUNT(AH26:AH27)=0,"",SUM(AH26:AH27))</f>
        <v/>
      </c>
      <c r="AI28" s="48">
        <f>IF(COUNT(AI26:AI27)=0,"",SUM(AI26:AI27))</f>
        <v/>
      </c>
      <c r="AJ28" s="49">
        <f>IF(COUNT(AJ26:AJ27)=0,"",SUM(AJ26:AJ27))</f>
        <v/>
      </c>
      <c r="AK28" s="48">
        <f>IF(COUNT(AK26:AK27)=0,"",SUM(AK26:AK27))</f>
        <v/>
      </c>
      <c r="AL28" s="48">
        <f>IF(COUNT(AL26:AL27)=0,"",SUM(AL26:AL27))</f>
        <v/>
      </c>
      <c r="AM28" s="48">
        <f>IF(COUNT(AM26:AM27)=0,"",SUM(AM26:AM27))</f>
        <v/>
      </c>
      <c r="AN28" s="48">
        <f>IF(COUNT(AN26:AN27)=0,"",SUM(AN26:AN27))</f>
        <v/>
      </c>
      <c r="AO28" s="49">
        <f>IF(COUNT(AO26:AO27)=0,"",SUM(AO26:AO27))</f>
        <v/>
      </c>
      <c r="AP28" s="48">
        <f>IF(COUNT(AP26:AP27)=0,"",SUM(AP26:AP27))</f>
        <v/>
      </c>
      <c r="AQ28" s="48">
        <f>IF(COUNT(AQ26:AQ27)=0,"",SUM(AQ26:AQ27))</f>
        <v/>
      </c>
      <c r="AR28" s="48">
        <f>IF(COUNT(AR26:AR27)=0,"",SUM(AR26:AR27))</f>
        <v/>
      </c>
      <c r="AS28" s="49">
        <f>IF(COUNT(AS26:AS27)=0,"",SUM(AS26:AS27))</f>
        <v/>
      </c>
      <c r="AT28" s="48">
        <f>IF(COUNT(AT26:AT27)=0,"",SUM(AT26:AT27))</f>
        <v/>
      </c>
      <c r="AU28" s="48">
        <f>IF(COUNT(AU26:AU27)=0,"",SUM(AU26:AU27))</f>
        <v/>
      </c>
      <c r="AV28" s="48">
        <f>IF(COUNT(AV26:AV27)=0,"",SUM(AV26:AV27))</f>
        <v/>
      </c>
      <c r="AW28" s="49">
        <f>IF(COUNT(AW26:AW27)=0,"",SUM(AW26:AW27))</f>
        <v/>
      </c>
      <c r="AX28" s="48">
        <f>IF(COUNT(AX26:AX27)=0,"",SUM(AX26:AX27))</f>
        <v/>
      </c>
      <c r="AY28" s="48">
        <f>IF(COUNT(AY26:AY27)=0,"",SUM(AY26:AY27))</f>
        <v/>
      </c>
      <c r="AZ28" s="48">
        <f>IF(COUNT(AZ26:AZ27)=0,"",SUM(AZ26:AZ27))</f>
        <v/>
      </c>
      <c r="BA28" s="48">
        <f>IF(COUNT(BA26:BA27)=0,"",SUM(BA26:BA27))</f>
        <v/>
      </c>
    </row>
    <row r="29" ht="14.25" customHeight="1" s="37">
      <c r="A29" s="6" t="inlineStr">
        <is>
          <t>投資収支</t>
        </is>
      </c>
      <c r="B29" s="49">
        <f>IF(COUNT(B24,B28)=0,"",SUM(B24,B28))</f>
        <v/>
      </c>
      <c r="C29" s="48">
        <f>IF(COUNT(C24,C28)=0,"",SUM(C24,C28))</f>
        <v/>
      </c>
      <c r="D29" s="48">
        <f>IF(COUNT(D24,D28)=0,"",SUM(D24,D28))</f>
        <v/>
      </c>
      <c r="E29" s="48">
        <f>IF(COUNT(E24,E28)=0,"",SUM(E24,E28))</f>
        <v/>
      </c>
      <c r="F29" s="49">
        <f>IF(COUNT(F24,F28)=0,"",SUM(F24,F28))</f>
        <v/>
      </c>
      <c r="G29" s="48">
        <f>IF(COUNT(G24,G28)=0,"",SUM(G24,G28))</f>
        <v/>
      </c>
      <c r="H29" s="48">
        <f>IF(COUNT(H24,H28)=0,"",SUM(H24,H28))</f>
        <v/>
      </c>
      <c r="I29" s="48">
        <f>IF(COUNT(I24,I28)=0,"",SUM(I24,I28))</f>
        <v/>
      </c>
      <c r="J29" s="49">
        <f>IF(COUNT(J24,J28)=0,"",SUM(J24,J28))</f>
        <v/>
      </c>
      <c r="K29" s="48">
        <f>IF(COUNT(K24,K28)=0,"",SUM(K24,K28))</f>
        <v/>
      </c>
      <c r="L29" s="48">
        <f>IF(COUNT(L24,L28)=0,"",SUM(L24,L28))</f>
        <v/>
      </c>
      <c r="M29" s="48">
        <f>IF(COUNT(M24,M28)=0,"",SUM(M24,M28))</f>
        <v/>
      </c>
      <c r="N29" s="48">
        <f>IF(COUNT(N24,N28)=0,"",SUM(N24,N28))</f>
        <v/>
      </c>
      <c r="O29" s="49">
        <f>IF(COUNT(O24,O28)=0,"",SUM(O24,O28))</f>
        <v/>
      </c>
      <c r="P29" s="48">
        <f>IF(COUNT(P24,P28)=0,"",SUM(P24,P28))</f>
        <v/>
      </c>
      <c r="Q29" s="48">
        <f>IF(COUNT(Q24,Q28)=0,"",SUM(Q24,Q28))</f>
        <v/>
      </c>
      <c r="R29" s="48">
        <f>IF(COUNT(R24,R28)=0,"",SUM(R24,R28))</f>
        <v/>
      </c>
      <c r="S29" s="49">
        <f>IF(COUNT(S24,S28)=0,"",SUM(S24,S28))</f>
        <v/>
      </c>
      <c r="T29" s="48">
        <f>IF(COUNT(T24,T28)=0,"",SUM(T24,T28))</f>
        <v/>
      </c>
      <c r="U29" s="48">
        <f>IF(COUNT(U24,U28)=0,"",SUM(U24,U28))</f>
        <v/>
      </c>
      <c r="V29" s="48">
        <f>IF(COUNT(V24,V28)=0,"",SUM(V24,V28))</f>
        <v/>
      </c>
      <c r="W29" s="49">
        <f>IF(COUNT(W24,W28)=0,"",SUM(W24,W28))</f>
        <v/>
      </c>
      <c r="X29" s="48">
        <f>IF(COUNT(X24,X28)=0,"",SUM(X24,X28))</f>
        <v/>
      </c>
      <c r="Y29" s="48">
        <f>IF(COUNT(Y24,Y28)=0,"",SUM(Y24,Y28))</f>
        <v/>
      </c>
      <c r="Z29" s="48">
        <f>IF(COUNT(Z24,Z28)=0,"",SUM(Z24,Z28))</f>
        <v/>
      </c>
      <c r="AA29" s="48">
        <f>IF(COUNT(AA24,AA28)=0,"",SUM(AA24,AA28))</f>
        <v/>
      </c>
      <c r="AB29" s="49">
        <f>IF(COUNT(AB24,AB28)=0,"",SUM(AB24,AB28))</f>
        <v/>
      </c>
      <c r="AC29" s="48">
        <f>IF(COUNT(AC24,AC28)=0,"",SUM(AC24,AC28))</f>
        <v/>
      </c>
      <c r="AD29" s="48">
        <f>IF(COUNT(AD24,AD28)=0,"",SUM(AD24,AD28))</f>
        <v/>
      </c>
      <c r="AE29" s="48">
        <f>IF(COUNT(AE24,AE28)=0,"",SUM(AE24,AE28))</f>
        <v/>
      </c>
      <c r="AF29" s="49">
        <f>IF(COUNT(AF24,AF28)=0,"",SUM(AF24,AF28))</f>
        <v/>
      </c>
      <c r="AG29" s="48">
        <f>IF(COUNT(AG24,AG28)=0,"",SUM(AG24,AG28))</f>
        <v/>
      </c>
      <c r="AH29" s="48">
        <f>IF(COUNT(AH24,AH28)=0,"",SUM(AH24,AH28))</f>
        <v/>
      </c>
      <c r="AI29" s="48">
        <f>IF(COUNT(AI24,AI28)=0,"",SUM(AI24,AI28))</f>
        <v/>
      </c>
      <c r="AJ29" s="49">
        <f>IF(COUNT(AJ24,AJ28)=0,"",SUM(AJ24,AJ28))</f>
        <v/>
      </c>
      <c r="AK29" s="48">
        <f>IF(COUNT(AK24,AK28)=0,"",SUM(AK24,AK28))</f>
        <v/>
      </c>
      <c r="AL29" s="48">
        <f>IF(COUNT(AL24,AL28)=0,"",SUM(AL24,AL28))</f>
        <v/>
      </c>
      <c r="AM29" s="48">
        <f>IF(COUNT(AM24,AM28)=0,"",SUM(AM24,AM28))</f>
        <v/>
      </c>
      <c r="AN29" s="48">
        <f>IF(COUNT(AN24,AN28)=0,"",SUM(AN24,AN28))</f>
        <v/>
      </c>
      <c r="AO29" s="49">
        <f>IF(COUNT(AO24,AO28)=0,"",SUM(AO24,AO28))</f>
        <v/>
      </c>
      <c r="AP29" s="48">
        <f>IF(COUNT(AP24,AP28)=0,"",SUM(AP24,AP28))</f>
        <v/>
      </c>
      <c r="AQ29" s="48">
        <f>IF(COUNT(AQ24,AQ28)=0,"",SUM(AQ24,AQ28))</f>
        <v/>
      </c>
      <c r="AR29" s="48">
        <f>IF(COUNT(AR24,AR28)=0,"",SUM(AR24,AR28))</f>
        <v/>
      </c>
      <c r="AS29" s="49">
        <f>IF(COUNT(AS24,AS28)=0,"",SUM(AS24,AS28))</f>
        <v/>
      </c>
      <c r="AT29" s="48">
        <f>IF(COUNT(AT24,AT28)=0,"",SUM(AT24,AT28))</f>
        <v/>
      </c>
      <c r="AU29" s="48">
        <f>IF(COUNT(AU24,AU28)=0,"",SUM(AU24,AU28))</f>
        <v/>
      </c>
      <c r="AV29" s="48">
        <f>IF(COUNT(AV24,AV28)=0,"",SUM(AV24,AV28))</f>
        <v/>
      </c>
      <c r="AW29" s="49">
        <f>IF(COUNT(AW24,AW28)=0,"",SUM(AW24,AW28))</f>
        <v/>
      </c>
      <c r="AX29" s="48">
        <f>IF(COUNT(AX24,AX28)=0,"",SUM(AX24,AX28))</f>
        <v/>
      </c>
      <c r="AY29" s="48">
        <f>IF(COUNT(AY24,AY28)=0,"",SUM(AY24,AY28))</f>
        <v/>
      </c>
      <c r="AZ29" s="48">
        <f>IF(COUNT(AZ24,AZ28)=0,"",SUM(AZ24,AZ28))</f>
        <v/>
      </c>
      <c r="BA29" s="48">
        <f>IF(COUNT(BA24,BA28)=0,"",SUM(BA24,BA28))</f>
        <v/>
      </c>
    </row>
    <row r="30" ht="14.25" customHeight="1" s="37">
      <c r="A30" s="9" t="inlineStr">
        <is>
          <t>財務収入</t>
        </is>
      </c>
      <c r="B30" s="50" t="n"/>
      <c r="C30" s="51" t="n"/>
      <c r="D30" s="51" t="n"/>
      <c r="E30" s="51" t="n"/>
      <c r="F30" s="50" t="n"/>
      <c r="G30" s="51" t="n"/>
      <c r="H30" s="51" t="n"/>
      <c r="I30" s="51" t="n"/>
      <c r="J30" s="50" t="n"/>
      <c r="K30" s="51" t="n"/>
      <c r="L30" s="51" t="n"/>
      <c r="M30" s="51" t="n"/>
      <c r="N30" s="51" t="n"/>
      <c r="O30" s="50" t="n"/>
      <c r="P30" s="51" t="n"/>
      <c r="Q30" s="51" t="n"/>
      <c r="R30" s="51" t="n"/>
      <c r="S30" s="50" t="n"/>
      <c r="T30" s="51" t="n"/>
      <c r="U30" s="51" t="n"/>
      <c r="V30" s="51" t="n"/>
      <c r="W30" s="50" t="n"/>
      <c r="X30" s="51" t="n"/>
      <c r="Y30" s="51" t="n"/>
      <c r="Z30" s="51" t="n"/>
      <c r="AA30" s="51" t="n"/>
      <c r="AB30" s="50" t="n"/>
      <c r="AC30" s="51" t="n"/>
      <c r="AD30" s="51" t="n"/>
      <c r="AE30" s="51" t="n"/>
      <c r="AF30" s="50" t="n"/>
      <c r="AG30" s="51" t="n"/>
      <c r="AH30" s="51" t="n"/>
      <c r="AI30" s="51" t="n"/>
      <c r="AJ30" s="50" t="n"/>
      <c r="AK30" s="51" t="n"/>
      <c r="AL30" s="51" t="n"/>
      <c r="AM30" s="51" t="n"/>
      <c r="AN30" s="51" t="n"/>
      <c r="AO30" s="50" t="n"/>
      <c r="AP30" s="51" t="n"/>
      <c r="AQ30" s="51" t="n"/>
      <c r="AR30" s="51" t="n"/>
      <c r="AS30" s="50" t="n"/>
      <c r="AT30" s="51" t="n"/>
      <c r="AU30" s="51" t="n"/>
      <c r="AV30" s="51" t="n"/>
      <c r="AW30" s="50" t="n"/>
      <c r="AX30" s="51" t="n"/>
      <c r="AY30" s="51" t="n"/>
      <c r="AZ30" s="51" t="n"/>
      <c r="BA30" s="51" t="n"/>
    </row>
    <row r="31" ht="14.25" customHeight="1" s="37">
      <c r="A31" s="12" t="inlineStr">
        <is>
          <t>短期借入金</t>
        </is>
      </c>
      <c r="B31" s="52" t="n"/>
      <c r="C31" s="53" t="n"/>
      <c r="D31" s="53" t="n"/>
      <c r="E31" s="53" t="n"/>
      <c r="F31" s="52" t="n"/>
      <c r="G31" s="53" t="n"/>
      <c r="H31" s="53" t="n"/>
      <c r="I31" s="53" t="n"/>
      <c r="J31" s="52" t="n"/>
      <c r="K31" s="53" t="n"/>
      <c r="L31" s="53" t="n"/>
      <c r="M31" s="53" t="n"/>
      <c r="N31" s="53" t="n"/>
      <c r="O31" s="52" t="n"/>
      <c r="P31" s="53" t="n"/>
      <c r="Q31" s="53" t="n"/>
      <c r="R31" s="53" t="n"/>
      <c r="S31" s="52" t="n"/>
      <c r="T31" s="53" t="n"/>
      <c r="U31" s="53" t="n"/>
      <c r="V31" s="53" t="n"/>
      <c r="W31" s="52" t="n"/>
      <c r="X31" s="53" t="n"/>
      <c r="Y31" s="53" t="n"/>
      <c r="Z31" s="53" t="n"/>
      <c r="AA31" s="53" t="n"/>
      <c r="AB31" s="52" t="n"/>
      <c r="AC31" s="53" t="n"/>
      <c r="AD31" s="53" t="n"/>
      <c r="AE31" s="53" t="n"/>
      <c r="AF31" s="52" t="n"/>
      <c r="AG31" s="53" t="n"/>
      <c r="AH31" s="53" t="n"/>
      <c r="AI31" s="53" t="n"/>
      <c r="AJ31" s="52" t="n"/>
      <c r="AK31" s="53" t="n"/>
      <c r="AL31" s="53" t="n"/>
      <c r="AM31" s="53" t="n"/>
      <c r="AN31" s="53" t="n"/>
      <c r="AO31" s="52" t="n"/>
      <c r="AP31" s="53" t="n"/>
      <c r="AQ31" s="53" t="n"/>
      <c r="AR31" s="53" t="n"/>
      <c r="AS31" s="52" t="n"/>
      <c r="AT31" s="53" t="n"/>
      <c r="AU31" s="53" t="n"/>
      <c r="AV31" s="53" t="n"/>
      <c r="AW31" s="52" t="n"/>
      <c r="AX31" s="53" t="n"/>
      <c r="AY31" s="53" t="n"/>
      <c r="AZ31" s="53" t="n"/>
      <c r="BA31" s="53" t="n"/>
    </row>
    <row r="32" ht="14.25" customHeight="1" s="37">
      <c r="A32" s="12" t="inlineStr">
        <is>
          <t>長期借入金</t>
        </is>
      </c>
      <c r="B32" s="52" t="n"/>
      <c r="C32" s="53" t="n"/>
      <c r="D32" s="53" t="n"/>
      <c r="E32" s="53" t="n"/>
      <c r="F32" s="52" t="n"/>
      <c r="G32" s="53" t="n"/>
      <c r="H32" s="53" t="n"/>
      <c r="I32" s="53" t="n"/>
      <c r="J32" s="52" t="n"/>
      <c r="K32" s="53" t="n"/>
      <c r="L32" s="53" t="n"/>
      <c r="M32" s="53" t="n"/>
      <c r="N32" s="53" t="n"/>
      <c r="O32" s="52" t="n"/>
      <c r="P32" s="53" t="n"/>
      <c r="Q32" s="53" t="n"/>
      <c r="R32" s="53" t="n"/>
      <c r="S32" s="52" t="n"/>
      <c r="T32" s="53" t="n"/>
      <c r="U32" s="53" t="n"/>
      <c r="V32" s="53" t="n"/>
      <c r="W32" s="52" t="n"/>
      <c r="X32" s="53" t="n"/>
      <c r="Y32" s="53" t="n"/>
      <c r="Z32" s="53" t="n"/>
      <c r="AA32" s="53" t="n"/>
      <c r="AB32" s="52" t="n"/>
      <c r="AC32" s="53" t="n"/>
      <c r="AD32" s="53" t="n"/>
      <c r="AE32" s="53" t="n"/>
      <c r="AF32" s="52" t="n"/>
      <c r="AG32" s="53" t="n"/>
      <c r="AH32" s="53" t="n"/>
      <c r="AI32" s="53" t="n"/>
      <c r="AJ32" s="52" t="n"/>
      <c r="AK32" s="53" t="n"/>
      <c r="AL32" s="53" t="n"/>
      <c r="AM32" s="53" t="n"/>
      <c r="AN32" s="53" t="n"/>
      <c r="AO32" s="52" t="n"/>
      <c r="AP32" s="53" t="n"/>
      <c r="AQ32" s="53" t="n"/>
      <c r="AR32" s="53" t="n"/>
      <c r="AS32" s="52" t="n"/>
      <c r="AT32" s="53" t="n"/>
      <c r="AU32" s="53" t="n"/>
      <c r="AV32" s="53" t="n"/>
      <c r="AW32" s="52" t="n"/>
      <c r="AX32" s="53" t="n"/>
      <c r="AY32" s="53" t="n"/>
      <c r="AZ32" s="53" t="n"/>
      <c r="BA32" s="53" t="n"/>
    </row>
    <row r="33" ht="14.25" customHeight="1" s="37">
      <c r="A33" s="12" t="inlineStr">
        <is>
          <t>その他財務収入</t>
        </is>
      </c>
      <c r="B33" s="52" t="n"/>
      <c r="C33" s="53" t="n"/>
      <c r="D33" s="53" t="n"/>
      <c r="E33" s="53" t="n"/>
      <c r="F33" s="52" t="n"/>
      <c r="G33" s="53" t="n"/>
      <c r="H33" s="53" t="n"/>
      <c r="I33" s="53" t="n"/>
      <c r="J33" s="52" t="n"/>
      <c r="K33" s="53" t="n"/>
      <c r="L33" s="53" t="n"/>
      <c r="M33" s="53" t="n"/>
      <c r="N33" s="53" t="n"/>
      <c r="O33" s="52" t="n"/>
      <c r="P33" s="53" t="n"/>
      <c r="Q33" s="53" t="n"/>
      <c r="R33" s="53" t="n"/>
      <c r="S33" s="52" t="n"/>
      <c r="T33" s="53" t="n"/>
      <c r="U33" s="53" t="n"/>
      <c r="V33" s="53" t="n"/>
      <c r="W33" s="52" t="n"/>
      <c r="X33" s="53" t="n"/>
      <c r="Y33" s="53" t="n"/>
      <c r="Z33" s="53" t="n"/>
      <c r="AA33" s="53" t="n"/>
      <c r="AB33" s="52" t="n"/>
      <c r="AC33" s="53" t="n"/>
      <c r="AD33" s="53" t="n"/>
      <c r="AE33" s="53" t="n"/>
      <c r="AF33" s="52" t="n"/>
      <c r="AG33" s="53" t="n"/>
      <c r="AH33" s="53" t="n"/>
      <c r="AI33" s="53" t="n"/>
      <c r="AJ33" s="52" t="n"/>
      <c r="AK33" s="53" t="n"/>
      <c r="AL33" s="53" t="n"/>
      <c r="AM33" s="53" t="n"/>
      <c r="AN33" s="53" t="n"/>
      <c r="AO33" s="52" t="n"/>
      <c r="AP33" s="53" t="n"/>
      <c r="AQ33" s="53" t="n"/>
      <c r="AR33" s="53" t="n"/>
      <c r="AS33" s="52" t="n"/>
      <c r="AT33" s="53" t="n"/>
      <c r="AU33" s="53" t="n"/>
      <c r="AV33" s="53" t="n"/>
      <c r="AW33" s="52" t="n"/>
      <c r="AX33" s="53" t="n"/>
      <c r="AY33" s="53" t="n"/>
      <c r="AZ33" s="53" t="n"/>
      <c r="BA33" s="53" t="n"/>
    </row>
    <row r="34" ht="14.25" customHeight="1" s="37">
      <c r="A34" s="9" t="inlineStr">
        <is>
          <t>財務支出</t>
        </is>
      </c>
      <c r="B34" s="50" t="n"/>
      <c r="C34" s="51" t="n"/>
      <c r="D34" s="51" t="n"/>
      <c r="E34" s="51" t="n"/>
      <c r="F34" s="50" t="n"/>
      <c r="G34" s="51" t="n"/>
      <c r="H34" s="51" t="n"/>
      <c r="I34" s="51" t="n"/>
      <c r="J34" s="50" t="n"/>
      <c r="K34" s="51" t="n"/>
      <c r="L34" s="51" t="n"/>
      <c r="M34" s="51" t="n"/>
      <c r="N34" s="51" t="n"/>
      <c r="O34" s="50" t="n"/>
      <c r="P34" s="51" t="n"/>
      <c r="Q34" s="51" t="n"/>
      <c r="R34" s="51" t="n"/>
      <c r="S34" s="50" t="n"/>
      <c r="T34" s="51" t="n"/>
      <c r="U34" s="51" t="n"/>
      <c r="V34" s="51" t="n"/>
      <c r="W34" s="50" t="n"/>
      <c r="X34" s="51" t="n"/>
      <c r="Y34" s="51" t="n"/>
      <c r="Z34" s="51" t="n"/>
      <c r="AA34" s="51" t="n"/>
      <c r="AB34" s="50" t="n"/>
      <c r="AC34" s="51" t="n"/>
      <c r="AD34" s="51" t="n"/>
      <c r="AE34" s="51" t="n"/>
      <c r="AF34" s="50" t="n"/>
      <c r="AG34" s="51" t="n"/>
      <c r="AH34" s="51" t="n"/>
      <c r="AI34" s="51" t="n"/>
      <c r="AJ34" s="50" t="n"/>
      <c r="AK34" s="51" t="n"/>
      <c r="AL34" s="51" t="n"/>
      <c r="AM34" s="51" t="n"/>
      <c r="AN34" s="51" t="n"/>
      <c r="AO34" s="50" t="n"/>
      <c r="AP34" s="51" t="n"/>
      <c r="AQ34" s="51" t="n"/>
      <c r="AR34" s="51" t="n"/>
      <c r="AS34" s="50" t="n"/>
      <c r="AT34" s="51" t="n"/>
      <c r="AU34" s="51" t="n"/>
      <c r="AV34" s="51" t="n"/>
      <c r="AW34" s="50" t="n"/>
      <c r="AX34" s="51" t="n"/>
      <c r="AY34" s="51" t="n"/>
      <c r="AZ34" s="51" t="n"/>
      <c r="BA34" s="51" t="n"/>
    </row>
    <row r="35" ht="14.25" customHeight="1" s="37">
      <c r="A35" s="12" t="inlineStr">
        <is>
          <t>短期借入金返済</t>
        </is>
      </c>
      <c r="B35" s="52" t="n"/>
      <c r="C35" s="53" t="n"/>
      <c r="D35" s="53" t="n"/>
      <c r="E35" s="53" t="n"/>
      <c r="F35" s="52" t="n"/>
      <c r="G35" s="53" t="n"/>
      <c r="H35" s="53" t="n"/>
      <c r="I35" s="53" t="n"/>
      <c r="J35" s="52" t="n"/>
      <c r="K35" s="53" t="n"/>
      <c r="L35" s="53" t="n"/>
      <c r="M35" s="53" t="n"/>
      <c r="N35" s="53" t="n"/>
      <c r="O35" s="52" t="n"/>
      <c r="P35" s="53" t="n"/>
      <c r="Q35" s="53" t="n"/>
      <c r="R35" s="53" t="n"/>
      <c r="S35" s="52" t="n"/>
      <c r="T35" s="53" t="n"/>
      <c r="U35" s="53" t="n"/>
      <c r="V35" s="53" t="n"/>
      <c r="W35" s="52" t="n"/>
      <c r="X35" s="53" t="n"/>
      <c r="Y35" s="53" t="n"/>
      <c r="Z35" s="53" t="n"/>
      <c r="AA35" s="53" t="n"/>
      <c r="AB35" s="52" t="n"/>
      <c r="AC35" s="53" t="n"/>
      <c r="AD35" s="53" t="n"/>
      <c r="AE35" s="53" t="n"/>
      <c r="AF35" s="52" t="n"/>
      <c r="AG35" s="53" t="n"/>
      <c r="AH35" s="53" t="n"/>
      <c r="AI35" s="53" t="n"/>
      <c r="AJ35" s="52" t="n"/>
      <c r="AK35" s="53" t="n"/>
      <c r="AL35" s="53" t="n"/>
      <c r="AM35" s="53" t="n"/>
      <c r="AN35" s="53" t="n"/>
      <c r="AO35" s="52" t="n"/>
      <c r="AP35" s="53" t="n"/>
      <c r="AQ35" s="53" t="n"/>
      <c r="AR35" s="53" t="n"/>
      <c r="AS35" s="52" t="n"/>
      <c r="AT35" s="53" t="n"/>
      <c r="AU35" s="53" t="n"/>
      <c r="AV35" s="53" t="n"/>
      <c r="AW35" s="52" t="n"/>
      <c r="AX35" s="53" t="n"/>
      <c r="AY35" s="53" t="n"/>
      <c r="AZ35" s="53" t="n"/>
      <c r="BA35" s="53" t="n"/>
    </row>
    <row r="36" ht="14.25" customHeight="1" s="37">
      <c r="A36" s="12" t="inlineStr">
        <is>
          <t>長期借入金返済</t>
        </is>
      </c>
      <c r="B36" s="52" t="n"/>
      <c r="C36" s="53" t="n"/>
      <c r="D36" s="53" t="n"/>
      <c r="E36" s="53" t="n"/>
      <c r="F36" s="52" t="n"/>
      <c r="G36" s="53" t="n"/>
      <c r="H36" s="53" t="n"/>
      <c r="I36" s="53" t="n"/>
      <c r="J36" s="52" t="n"/>
      <c r="K36" s="53" t="n"/>
      <c r="L36" s="53" t="n"/>
      <c r="M36" s="53" t="n"/>
      <c r="N36" s="53" t="n"/>
      <c r="O36" s="52" t="n"/>
      <c r="P36" s="53" t="n"/>
      <c r="Q36" s="53" t="n"/>
      <c r="R36" s="53" t="n"/>
      <c r="S36" s="52" t="n"/>
      <c r="T36" s="53" t="n"/>
      <c r="U36" s="53" t="n"/>
      <c r="V36" s="53" t="n"/>
      <c r="W36" s="52" t="n"/>
      <c r="X36" s="53" t="n"/>
      <c r="Y36" s="53" t="n"/>
      <c r="Z36" s="53" t="n"/>
      <c r="AA36" s="53" t="n"/>
      <c r="AB36" s="52" t="n"/>
      <c r="AC36" s="53" t="n"/>
      <c r="AD36" s="53" t="n"/>
      <c r="AE36" s="53" t="n"/>
      <c r="AF36" s="52" t="n"/>
      <c r="AG36" s="53" t="n"/>
      <c r="AH36" s="53" t="n"/>
      <c r="AI36" s="53" t="n"/>
      <c r="AJ36" s="52" t="n"/>
      <c r="AK36" s="53" t="n"/>
      <c r="AL36" s="53" t="n"/>
      <c r="AM36" s="53" t="n"/>
      <c r="AN36" s="53" t="n"/>
      <c r="AO36" s="52" t="n"/>
      <c r="AP36" s="53" t="n"/>
      <c r="AQ36" s="53" t="n"/>
      <c r="AR36" s="53" t="n"/>
      <c r="AS36" s="52" t="n"/>
      <c r="AT36" s="53" t="n"/>
      <c r="AU36" s="53" t="n"/>
      <c r="AV36" s="53" t="n"/>
      <c r="AW36" s="52" t="n"/>
      <c r="AX36" s="53" t="n"/>
      <c r="AY36" s="53" t="n"/>
      <c r="AZ36" s="53" t="n"/>
      <c r="BA36" s="53" t="n"/>
    </row>
    <row r="37" ht="14.25" customHeight="1" s="37">
      <c r="A37" s="12" t="inlineStr">
        <is>
          <t>配当金</t>
        </is>
      </c>
      <c r="B37" s="52" t="n"/>
      <c r="C37" s="53" t="n"/>
      <c r="D37" s="53" t="n"/>
      <c r="E37" s="53" t="n"/>
      <c r="F37" s="52" t="n"/>
      <c r="G37" s="53" t="n"/>
      <c r="H37" s="53" t="n"/>
      <c r="I37" s="53" t="n"/>
      <c r="J37" s="52" t="n"/>
      <c r="K37" s="53" t="n"/>
      <c r="L37" s="53" t="n"/>
      <c r="M37" s="53" t="n"/>
      <c r="N37" s="53" t="n"/>
      <c r="O37" s="52" t="n"/>
      <c r="P37" s="53" t="n"/>
      <c r="Q37" s="53" t="n"/>
      <c r="R37" s="53" t="n"/>
      <c r="S37" s="52" t="n"/>
      <c r="T37" s="53" t="n"/>
      <c r="U37" s="53" t="n"/>
      <c r="V37" s="53" t="n"/>
      <c r="W37" s="52" t="n"/>
      <c r="X37" s="53" t="n"/>
      <c r="Y37" s="53" t="n"/>
      <c r="Z37" s="53" t="n"/>
      <c r="AA37" s="53" t="n"/>
      <c r="AB37" s="52" t="n"/>
      <c r="AC37" s="53" t="n"/>
      <c r="AD37" s="53" t="n"/>
      <c r="AE37" s="53" t="n"/>
      <c r="AF37" s="52" t="n"/>
      <c r="AG37" s="53" t="n"/>
      <c r="AH37" s="53" t="n"/>
      <c r="AI37" s="53" t="n"/>
      <c r="AJ37" s="52" t="n"/>
      <c r="AK37" s="53" t="n"/>
      <c r="AL37" s="53" t="n"/>
      <c r="AM37" s="53" t="n"/>
      <c r="AN37" s="53" t="n"/>
      <c r="AO37" s="52" t="n"/>
      <c r="AP37" s="53" t="n"/>
      <c r="AQ37" s="53" t="n"/>
      <c r="AR37" s="53" t="n"/>
      <c r="AS37" s="52" t="n"/>
      <c r="AT37" s="53" t="n"/>
      <c r="AU37" s="53" t="n"/>
      <c r="AV37" s="53" t="n"/>
      <c r="AW37" s="52" t="n"/>
      <c r="AX37" s="53" t="n"/>
      <c r="AY37" s="53" t="n"/>
      <c r="AZ37" s="53" t="n"/>
      <c r="BA37" s="53" t="n"/>
    </row>
    <row r="38" ht="14.25" customHeight="1" s="37">
      <c r="A38" s="12" t="inlineStr">
        <is>
          <t>その他財務支出</t>
        </is>
      </c>
      <c r="B38" s="52" t="n"/>
      <c r="C38" s="53" t="n"/>
      <c r="D38" s="53" t="n"/>
      <c r="E38" s="53" t="n"/>
      <c r="F38" s="52" t="n"/>
      <c r="G38" s="53" t="n"/>
      <c r="H38" s="53" t="n"/>
      <c r="I38" s="53" t="n"/>
      <c r="J38" s="52" t="n"/>
      <c r="K38" s="53" t="n"/>
      <c r="L38" s="53" t="n"/>
      <c r="M38" s="53" t="n"/>
      <c r="N38" s="53" t="n"/>
      <c r="O38" s="52" t="n"/>
      <c r="P38" s="53" t="n"/>
      <c r="Q38" s="53" t="n"/>
      <c r="R38" s="53" t="n"/>
      <c r="S38" s="52" t="n"/>
      <c r="T38" s="53" t="n"/>
      <c r="U38" s="53" t="n"/>
      <c r="V38" s="53" t="n"/>
      <c r="W38" s="52" t="n"/>
      <c r="X38" s="53" t="n"/>
      <c r="Y38" s="53" t="n"/>
      <c r="Z38" s="53" t="n"/>
      <c r="AA38" s="53" t="n"/>
      <c r="AB38" s="52" t="n"/>
      <c r="AC38" s="53" t="n"/>
      <c r="AD38" s="53" t="n"/>
      <c r="AE38" s="53" t="n"/>
      <c r="AF38" s="52" t="n"/>
      <c r="AG38" s="53" t="n"/>
      <c r="AH38" s="53" t="n"/>
      <c r="AI38" s="53" t="n"/>
      <c r="AJ38" s="52" t="n"/>
      <c r="AK38" s="53" t="n"/>
      <c r="AL38" s="53" t="n"/>
      <c r="AM38" s="53" t="n"/>
      <c r="AN38" s="53" t="n"/>
      <c r="AO38" s="52" t="n"/>
      <c r="AP38" s="53" t="n"/>
      <c r="AQ38" s="53" t="n"/>
      <c r="AR38" s="53" t="n"/>
      <c r="AS38" s="52" t="n"/>
      <c r="AT38" s="53" t="n"/>
      <c r="AU38" s="53" t="n"/>
      <c r="AV38" s="53" t="n"/>
      <c r="AW38" s="52" t="n"/>
      <c r="AX38" s="53" t="n"/>
      <c r="AY38" s="53" t="n"/>
      <c r="AZ38" s="53" t="n"/>
      <c r="BA38" s="53" t="n"/>
    </row>
    <row r="39" ht="14.25" customHeight="1" s="37">
      <c r="A39" s="6" t="inlineStr">
        <is>
          <t>財務収支</t>
        </is>
      </c>
      <c r="B39" s="49">
        <f>IF(COUNT(B31:B33,B35:B38)=0,"",SUM(B31:B33)+SUM(B35:B38))</f>
        <v/>
      </c>
      <c r="C39" s="48">
        <f>IF(COUNT(C31:C33,C35:C38)=0,"",SUM(C31:C33)+SUM(C35:C38))</f>
        <v/>
      </c>
      <c r="D39" s="48">
        <f>IF(COUNT(D31:D33,D35:D38)=0,"",SUM(D31:D33)+SUM(D35:D38))</f>
        <v/>
      </c>
      <c r="E39" s="48">
        <f>IF(COUNT(E31:E33,E35:E38)=0,"",SUM(E31:E33)+SUM(E35:E38))</f>
        <v/>
      </c>
      <c r="F39" s="49">
        <f>IF(COUNT(F31:F33,F35:F38)=0,"",SUM(F31:F33)+SUM(F35:F38))</f>
        <v/>
      </c>
      <c r="G39" s="48">
        <f>IF(COUNT(G31:G33,G35:G38)=0,"",SUM(G31:G33)+SUM(G35:G38))</f>
        <v/>
      </c>
      <c r="H39" s="48">
        <f>IF(COUNT(H31:H33,H35:H38)=0,"",SUM(H31:H33)+SUM(H35:H38))</f>
        <v/>
      </c>
      <c r="I39" s="48">
        <f>IF(COUNT(I31:I33,I35:I38)=0,"",SUM(I31:I33)+SUM(I35:I38))</f>
        <v/>
      </c>
      <c r="J39" s="49">
        <f>IF(COUNT(J31:J33,J35:J38)=0,"",SUM(J31:J33)+SUM(J35:J38))</f>
        <v/>
      </c>
      <c r="K39" s="48">
        <f>IF(COUNT(K31:K33,K35:K38)=0,"",SUM(K31:K33)+SUM(K35:K38))</f>
        <v/>
      </c>
      <c r="L39" s="48">
        <f>IF(COUNT(L31:L33,L35:L38)=0,"",SUM(L31:L33)+SUM(L35:L38))</f>
        <v/>
      </c>
      <c r="M39" s="48">
        <f>IF(COUNT(M31:M33,M35:M38)=0,"",SUM(M31:M33)+SUM(M35:M38))</f>
        <v/>
      </c>
      <c r="N39" s="48">
        <f>IF(COUNT(N31:N33,N35:N38)=0,"",SUM(N31:N33)+SUM(N35:N38))</f>
        <v/>
      </c>
      <c r="O39" s="49">
        <f>IF(COUNT(O31:O33,O35:O38)=0,"",SUM(O31:O33)+SUM(O35:O38))</f>
        <v/>
      </c>
      <c r="P39" s="48">
        <f>IF(COUNT(P31:P33,P35:P38)=0,"",SUM(P31:P33)+SUM(P35:P38))</f>
        <v/>
      </c>
      <c r="Q39" s="48">
        <f>IF(COUNT(Q31:Q33,Q35:Q38)=0,"",SUM(Q31:Q33)+SUM(Q35:Q38))</f>
        <v/>
      </c>
      <c r="R39" s="48">
        <f>IF(COUNT(R31:R33,R35:R38)=0,"",SUM(R31:R33)+SUM(R35:R38))</f>
        <v/>
      </c>
      <c r="S39" s="49">
        <f>IF(COUNT(S31:S33,S35:S38)=0,"",SUM(S31:S33)+SUM(S35:S38))</f>
        <v/>
      </c>
      <c r="T39" s="48">
        <f>IF(COUNT(T31:T33,T35:T38)=0,"",SUM(T31:T33)+SUM(T35:T38))</f>
        <v/>
      </c>
      <c r="U39" s="48">
        <f>IF(COUNT(U31:U33,U35:U38)=0,"",SUM(U31:U33)+SUM(U35:U38))</f>
        <v/>
      </c>
      <c r="V39" s="48">
        <f>IF(COUNT(V31:V33,V35:V38)=0,"",SUM(V31:V33)+SUM(V35:V38))</f>
        <v/>
      </c>
      <c r="W39" s="49">
        <f>IF(COUNT(W31:W33,W35:W38)=0,"",SUM(W31:W33)+SUM(W35:W38))</f>
        <v/>
      </c>
      <c r="X39" s="48">
        <f>IF(COUNT(X31:X33,X35:X38)=0,"",SUM(X31:X33)+SUM(X35:X38))</f>
        <v/>
      </c>
      <c r="Y39" s="48">
        <f>IF(COUNT(Y31:Y33,Y35:Y38)=0,"",SUM(Y31:Y33)+SUM(Y35:Y38))</f>
        <v/>
      </c>
      <c r="Z39" s="48">
        <f>IF(COUNT(Z31:Z33,Z35:Z38)=0,"",SUM(Z31:Z33)+SUM(Z35:Z38))</f>
        <v/>
      </c>
      <c r="AA39" s="48">
        <f>IF(COUNT(AA31:AA33,AA35:AA38)=0,"",SUM(AA31:AA33)+SUM(AA35:AA38))</f>
        <v/>
      </c>
      <c r="AB39" s="49">
        <f>IF(COUNT(AB31:AB33,AB35:AB38)=0,"",SUM(AB31:AB33)+SUM(AB35:AB38))</f>
        <v/>
      </c>
      <c r="AC39" s="48">
        <f>IF(COUNT(AC31:AC33,AC35:AC38)=0,"",SUM(AC31:AC33)+SUM(AC35:AC38))</f>
        <v/>
      </c>
      <c r="AD39" s="48">
        <f>IF(COUNT(AD31:AD33,AD35:AD38)=0,"",SUM(AD31:AD33)+SUM(AD35:AD38))</f>
        <v/>
      </c>
      <c r="AE39" s="48">
        <f>IF(COUNT(AE31:AE33,AE35:AE38)=0,"",SUM(AE31:AE33)+SUM(AE35:AE38))</f>
        <v/>
      </c>
      <c r="AF39" s="49">
        <f>IF(COUNT(AF31:AF33,AF35:AF38)=0,"",SUM(AF31:AF33)+SUM(AF35:AF38))</f>
        <v/>
      </c>
      <c r="AG39" s="48">
        <f>IF(COUNT(AG31:AG33,AG35:AG38)=0,"",SUM(AG31:AG33)+SUM(AG35:AG38))</f>
        <v/>
      </c>
      <c r="AH39" s="48">
        <f>IF(COUNT(AH31:AH33,AH35:AH38)=0,"",SUM(AH31:AH33)+SUM(AH35:AH38))</f>
        <v/>
      </c>
      <c r="AI39" s="48">
        <f>IF(COUNT(AI31:AI33,AI35:AI38)=0,"",SUM(AI31:AI33)+SUM(AI35:AI38))</f>
        <v/>
      </c>
      <c r="AJ39" s="49">
        <f>IF(COUNT(AJ31:AJ33,AJ35:AJ38)=0,"",SUM(AJ31:AJ33)+SUM(AJ35:AJ38))</f>
        <v/>
      </c>
      <c r="AK39" s="48">
        <f>IF(COUNT(AK31:AK33,AK35:AK38)=0,"",SUM(AK31:AK33)+SUM(AK35:AK38))</f>
        <v/>
      </c>
      <c r="AL39" s="48">
        <f>IF(COUNT(AL31:AL33,AL35:AL38)=0,"",SUM(AL31:AL33)+SUM(AL35:AL38))</f>
        <v/>
      </c>
      <c r="AM39" s="48">
        <f>IF(COUNT(AM31:AM33,AM35:AM38)=0,"",SUM(AM31:AM33)+SUM(AM35:AM38))</f>
        <v/>
      </c>
      <c r="AN39" s="48">
        <f>IF(COUNT(AN31:AN33,AN35:AN38)=0,"",SUM(AN31:AN33)+SUM(AN35:AN38))</f>
        <v/>
      </c>
      <c r="AO39" s="49">
        <f>IF(COUNT(AO31:AO33,AO35:AO38)=0,"",SUM(AO31:AO33)+SUM(AO35:AO38))</f>
        <v/>
      </c>
      <c r="AP39" s="48">
        <f>IF(COUNT(AP31:AP33,AP35:AP38)=0,"",SUM(AP31:AP33)+SUM(AP35:AP38))</f>
        <v/>
      </c>
      <c r="AQ39" s="48">
        <f>IF(COUNT(AQ31:AQ33,AQ35:AQ38)=0,"",SUM(AQ31:AQ33)+SUM(AQ35:AQ38))</f>
        <v/>
      </c>
      <c r="AR39" s="48">
        <f>IF(COUNT(AR31:AR33,AR35:AR38)=0,"",SUM(AR31:AR33)+SUM(AR35:AR38))</f>
        <v/>
      </c>
      <c r="AS39" s="49">
        <f>IF(COUNT(AS31:AS33,AS35:AS38)=0,"",SUM(AS31:AS33)+SUM(AS35:AS38))</f>
        <v/>
      </c>
      <c r="AT39" s="48">
        <f>IF(COUNT(AT31:AT33,AT35:AT38)=0,"",SUM(AT31:AT33)+SUM(AT35:AT38))</f>
        <v/>
      </c>
      <c r="AU39" s="48">
        <f>IF(COUNT(AU31:AU33,AU35:AU38)=0,"",SUM(AU31:AU33)+SUM(AU35:AU38))</f>
        <v/>
      </c>
      <c r="AV39" s="48">
        <f>IF(COUNT(AV31:AV33,AV35:AV38)=0,"",SUM(AV31:AV33)+SUM(AV35:AV38))</f>
        <v/>
      </c>
      <c r="AW39" s="49">
        <f>IF(COUNT(AW31:AW33,AW35:AW38)=0,"",SUM(AW31:AW33)+SUM(AW35:AW38))</f>
        <v/>
      </c>
      <c r="AX39" s="48">
        <f>IF(COUNT(AX31:AX33,AX35:AX38)=0,"",SUM(AX31:AX33)+SUM(AX35:AX38))</f>
        <v/>
      </c>
      <c r="AY39" s="48">
        <f>IF(COUNT(AY31:AY33,AY35:AY38)=0,"",SUM(AY31:AY33)+SUM(AY35:AY38))</f>
        <v/>
      </c>
      <c r="AZ39" s="48">
        <f>IF(COUNT(AZ31:AZ33,AZ35:AZ38)=0,"",SUM(AZ31:AZ33)+SUM(AZ35:AZ38))</f>
        <v/>
      </c>
      <c r="BA39" s="48">
        <f>IF(COUNT(BA31:BA33,BA35:BA38)=0,"",SUM(BA31:BA33)+SUM(BA35:BA38))</f>
        <v/>
      </c>
    </row>
    <row r="40" ht="14.25" customHeight="1" s="37">
      <c r="A40" s="6" t="inlineStr">
        <is>
          <t>当週資金収支</t>
        </is>
      </c>
      <c r="B40" s="49">
        <f>IF(COUNT(B21,B29,B39)=0,"",SUM(B21,B29,B39))</f>
        <v/>
      </c>
      <c r="C40" s="48">
        <f>IF(COUNT(C21,C29,C39)=0,"",SUM(C21,C29,C39))</f>
        <v/>
      </c>
      <c r="D40" s="48">
        <f>IF(COUNT(D21,D29,D39)=0,"",SUM(D21,D29,D39))</f>
        <v/>
      </c>
      <c r="E40" s="48">
        <f>IF(COUNT(E21,E29,E39)=0,"",SUM(E21,E29,E39))</f>
        <v/>
      </c>
      <c r="F40" s="49">
        <f>IF(COUNT(F21,F29,F39)=0,"",SUM(F21,F29,F39))</f>
        <v/>
      </c>
      <c r="G40" s="48">
        <f>IF(COUNT(G21,G29,G39)=0,"",SUM(G21,G29,G39))</f>
        <v/>
      </c>
      <c r="H40" s="48">
        <f>IF(COUNT(H21,H29,H39)=0,"",SUM(H21,H29,H39))</f>
        <v/>
      </c>
      <c r="I40" s="48">
        <f>IF(COUNT(I21,I29,I39)=0,"",SUM(I21,I29,I39))</f>
        <v/>
      </c>
      <c r="J40" s="49">
        <f>IF(COUNT(J21,J29,J39)=0,"",SUM(J21,J29,J39))</f>
        <v/>
      </c>
      <c r="K40" s="48">
        <f>IF(COUNT(K21,K29,K39)=0,"",SUM(K21,K29,K39))</f>
        <v/>
      </c>
      <c r="L40" s="48">
        <f>IF(COUNT(L21,L29,L39)=0,"",SUM(L21,L29,L39))</f>
        <v/>
      </c>
      <c r="M40" s="48">
        <f>IF(COUNT(M21,M29,M39)=0,"",SUM(M21,M29,M39))</f>
        <v/>
      </c>
      <c r="N40" s="48">
        <f>IF(COUNT(N21,N29,N39)=0,"",SUM(N21,N29,N39))</f>
        <v/>
      </c>
      <c r="O40" s="49">
        <f>IF(COUNT(O21,O29,O39)=0,"",SUM(O21,O29,O39))</f>
        <v/>
      </c>
      <c r="P40" s="48">
        <f>IF(COUNT(P21,P29,P39)=0,"",SUM(P21,P29,P39))</f>
        <v/>
      </c>
      <c r="Q40" s="48">
        <f>IF(COUNT(Q21,Q29,Q39)=0,"",SUM(Q21,Q29,Q39))</f>
        <v/>
      </c>
      <c r="R40" s="48">
        <f>IF(COUNT(R21,R29,R39)=0,"",SUM(R21,R29,R39))</f>
        <v/>
      </c>
      <c r="S40" s="49">
        <f>IF(COUNT(S21,S29,S39)=0,"",SUM(S21,S29,S39))</f>
        <v/>
      </c>
      <c r="T40" s="48">
        <f>IF(COUNT(T21,T29,T39)=0,"",SUM(T21,T29,T39))</f>
        <v/>
      </c>
      <c r="U40" s="48">
        <f>IF(COUNT(U21,U29,U39)=0,"",SUM(U21,U29,U39))</f>
        <v/>
      </c>
      <c r="V40" s="48">
        <f>IF(COUNT(V21,V29,V39)=0,"",SUM(V21,V29,V39))</f>
        <v/>
      </c>
      <c r="W40" s="49">
        <f>IF(COUNT(W21,W29,W39)=0,"",SUM(W21,W29,W39))</f>
        <v/>
      </c>
      <c r="X40" s="48">
        <f>IF(COUNT(X21,X29,X39)=0,"",SUM(X21,X29,X39))</f>
        <v/>
      </c>
      <c r="Y40" s="48">
        <f>IF(COUNT(Y21,Y29,Y39)=0,"",SUM(Y21,Y29,Y39))</f>
        <v/>
      </c>
      <c r="Z40" s="48">
        <f>IF(COUNT(Z21,Z29,Z39)=0,"",SUM(Z21,Z29,Z39))</f>
        <v/>
      </c>
      <c r="AA40" s="48">
        <f>IF(COUNT(AA21,AA29,AA39)=0,"",SUM(AA21,AA29,AA39))</f>
        <v/>
      </c>
      <c r="AB40" s="49">
        <f>IF(COUNT(AB21,AB29,AB39)=0,"",SUM(AB21,AB29,AB39))</f>
        <v/>
      </c>
      <c r="AC40" s="48">
        <f>IF(COUNT(AC21,AC29,AC39)=0,"",SUM(AC21,AC29,AC39))</f>
        <v/>
      </c>
      <c r="AD40" s="48">
        <f>IF(COUNT(AD21,AD29,AD39)=0,"",SUM(AD21,AD29,AD39))</f>
        <v/>
      </c>
      <c r="AE40" s="48">
        <f>IF(COUNT(AE21,AE29,AE39)=0,"",SUM(AE21,AE29,AE39))</f>
        <v/>
      </c>
      <c r="AF40" s="49">
        <f>IF(COUNT(AF21,AF29,AF39)=0,"",SUM(AF21,AF29,AF39))</f>
        <v/>
      </c>
      <c r="AG40" s="48">
        <f>IF(COUNT(AG21,AG29,AG39)=0,"",SUM(AG21,AG29,AG39))</f>
        <v/>
      </c>
      <c r="AH40" s="48">
        <f>IF(COUNT(AH21,AH29,AH39)=0,"",SUM(AH21,AH29,AH39))</f>
        <v/>
      </c>
      <c r="AI40" s="48">
        <f>IF(COUNT(AI21,AI29,AI39)=0,"",SUM(AI21,AI29,AI39))</f>
        <v/>
      </c>
      <c r="AJ40" s="49">
        <f>IF(COUNT(AJ21,AJ29,AJ39)=0,"",SUM(AJ21,AJ29,AJ39))</f>
        <v/>
      </c>
      <c r="AK40" s="48">
        <f>IF(COUNT(AK21,AK29,AK39)=0,"",SUM(AK21,AK29,AK39))</f>
        <v/>
      </c>
      <c r="AL40" s="48">
        <f>IF(COUNT(AL21,AL29,AL39)=0,"",SUM(AL21,AL29,AL39))</f>
        <v/>
      </c>
      <c r="AM40" s="48">
        <f>IF(COUNT(AM21,AM29,AM39)=0,"",SUM(AM21,AM29,AM39))</f>
        <v/>
      </c>
      <c r="AN40" s="48">
        <f>IF(COUNT(AN21,AN29,AN39)=0,"",SUM(AN21,AN29,AN39))</f>
        <v/>
      </c>
      <c r="AO40" s="49">
        <f>IF(COUNT(AO21,AO29,AO39)=0,"",SUM(AO21,AO29,AO39))</f>
        <v/>
      </c>
      <c r="AP40" s="48">
        <f>IF(COUNT(AP21,AP29,AP39)=0,"",SUM(AP21,AP29,AP39))</f>
        <v/>
      </c>
      <c r="AQ40" s="48">
        <f>IF(COUNT(AQ21,AQ29,AQ39)=0,"",SUM(AQ21,AQ29,AQ39))</f>
        <v/>
      </c>
      <c r="AR40" s="48">
        <f>IF(COUNT(AR21,AR29,AR39)=0,"",SUM(AR21,AR29,AR39))</f>
        <v/>
      </c>
      <c r="AS40" s="49">
        <f>IF(COUNT(AS21,AS29,AS39)=0,"",SUM(AS21,AS29,AS39))</f>
        <v/>
      </c>
      <c r="AT40" s="48">
        <f>IF(COUNT(AT21,AT29,AT39)=0,"",SUM(AT21,AT29,AT39))</f>
        <v/>
      </c>
      <c r="AU40" s="48">
        <f>IF(COUNT(AU21,AU29,AU39)=0,"",SUM(AU21,AU29,AU39))</f>
        <v/>
      </c>
      <c r="AV40" s="48">
        <f>IF(COUNT(AV21,AV29,AV39)=0,"",SUM(AV21,AV29,AV39))</f>
        <v/>
      </c>
      <c r="AW40" s="49">
        <f>IF(COUNT(AW21,AW29,AW39)=0,"",SUM(AW21,AW29,AW39))</f>
        <v/>
      </c>
      <c r="AX40" s="48">
        <f>IF(COUNT(AX21,AX29,AX39)=0,"",SUM(AX21,AX29,AX39))</f>
        <v/>
      </c>
      <c r="AY40" s="48">
        <f>IF(COUNT(AY21,AY29,AY39)=0,"",SUM(AY21,AY29,AY39))</f>
        <v/>
      </c>
      <c r="AZ40" s="48">
        <f>IF(COUNT(AZ21,AZ29,AZ39)=0,"",SUM(AZ21,AZ29,AZ39))</f>
        <v/>
      </c>
      <c r="BA40" s="48">
        <f>IF(COUNT(BA21,BA29,BA39)=0,"",SUM(BA21,BA29,BA39))</f>
        <v/>
      </c>
    </row>
    <row r="41" ht="14.25" customHeight="1" s="37">
      <c r="A41" s="6" t="inlineStr">
        <is>
          <t>期末現預金残高</t>
        </is>
      </c>
      <c r="B41" s="49">
        <f>IF(OR(B3="",B4=""),"",SUM(B4,B40))</f>
        <v/>
      </c>
      <c r="C41" s="48">
        <f>IF(OR(C3="",C4=""),"",SUM(C4,C40))</f>
        <v/>
      </c>
      <c r="D41" s="48">
        <f>IF(OR(D3="",D4=""),"",SUM(D4,D40))</f>
        <v/>
      </c>
      <c r="E41" s="48">
        <f>IF(OR(E3="",E4=""),"",SUM(E4,E40))</f>
        <v/>
      </c>
      <c r="F41" s="49">
        <f>IF(OR(F3="",F4=""),"",SUM(F4,F40))</f>
        <v/>
      </c>
      <c r="G41" s="48">
        <f>IF(OR(G3="",G4=""),"",SUM(G4,G40))</f>
        <v/>
      </c>
      <c r="H41" s="48">
        <f>IF(OR(H3="",H4=""),"",SUM(H4,H40))</f>
        <v/>
      </c>
      <c r="I41" s="48">
        <f>IF(OR(I3="",I4=""),"",SUM(I4,I40))</f>
        <v/>
      </c>
      <c r="J41" s="49">
        <f>IF(OR(J3="",J4=""),"",SUM(J4,J40))</f>
        <v/>
      </c>
      <c r="K41" s="48">
        <f>IF(OR(K3="",K4=""),"",SUM(K4,K40))</f>
        <v/>
      </c>
      <c r="L41" s="48">
        <f>IF(OR(L3="",L4=""),"",SUM(L4,L40))</f>
        <v/>
      </c>
      <c r="M41" s="48">
        <f>IF(OR(M3="",M4=""),"",SUM(M4,M40))</f>
        <v/>
      </c>
      <c r="N41" s="48">
        <f>IF(OR(N3="",N4=""),"",SUM(N4,N40))</f>
        <v/>
      </c>
      <c r="O41" s="49">
        <f>IF(OR(O3="",O4=""),"",SUM(O4,O40))</f>
        <v/>
      </c>
      <c r="P41" s="48">
        <f>IF(OR(P3="",P4=""),"",SUM(P4,P40))</f>
        <v/>
      </c>
      <c r="Q41" s="48">
        <f>IF(OR(Q3="",Q4=""),"",SUM(Q4,Q40))</f>
        <v/>
      </c>
      <c r="R41" s="48">
        <f>IF(OR(R3="",R4=""),"",SUM(R4,R40))</f>
        <v/>
      </c>
      <c r="S41" s="49">
        <f>IF(OR(S3="",S4=""),"",SUM(S4,S40))</f>
        <v/>
      </c>
      <c r="T41" s="48">
        <f>IF(OR(T3="",T4=""),"",SUM(T4,T40))</f>
        <v/>
      </c>
      <c r="U41" s="48">
        <f>IF(OR(U3="",U4=""),"",SUM(U4,U40))</f>
        <v/>
      </c>
      <c r="V41" s="48">
        <f>IF(OR(V3="",V4=""),"",SUM(V4,V40))</f>
        <v/>
      </c>
      <c r="W41" s="49">
        <f>IF(OR(W3="",W4=""),"",SUM(W4,W40))</f>
        <v/>
      </c>
      <c r="X41" s="48">
        <f>IF(OR(X3="",X4=""),"",SUM(X4,X40))</f>
        <v/>
      </c>
      <c r="Y41" s="48">
        <f>IF(OR(Y3="",Y4=""),"",SUM(Y4,Y40))</f>
        <v/>
      </c>
      <c r="Z41" s="48">
        <f>IF(OR(Z3="",Z4=""),"",SUM(Z4,Z40))</f>
        <v/>
      </c>
      <c r="AA41" s="48">
        <f>IF(OR(AA3="",AA4=""),"",SUM(AA4,AA40))</f>
        <v/>
      </c>
      <c r="AB41" s="49">
        <f>IF(OR(AB3="",AB4=""),"",SUM(AB4,AB40))</f>
        <v/>
      </c>
      <c r="AC41" s="48">
        <f>IF(OR(AC3="",AC4=""),"",SUM(AC4,AC40))</f>
        <v/>
      </c>
      <c r="AD41" s="48">
        <f>IF(OR(AD3="",AD4=""),"",SUM(AD4,AD40))</f>
        <v/>
      </c>
      <c r="AE41" s="48">
        <f>IF(OR(AE3="",AE4=""),"",SUM(AE4,AE40))</f>
        <v/>
      </c>
      <c r="AF41" s="49">
        <f>IF(OR(AF3="",AF4=""),"",SUM(AF4,AF40))</f>
        <v/>
      </c>
      <c r="AG41" s="48">
        <f>IF(OR(AG3="",AG4=""),"",SUM(AG4,AG40))</f>
        <v/>
      </c>
      <c r="AH41" s="48">
        <f>IF(OR(AH3="",AH4=""),"",SUM(AH4,AH40))</f>
        <v/>
      </c>
      <c r="AI41" s="48">
        <f>IF(OR(AI3="",AI4=""),"",SUM(AI4,AI40))</f>
        <v/>
      </c>
      <c r="AJ41" s="49">
        <f>IF(OR(AJ3="",AJ4=""),"",SUM(AJ4,AJ40))</f>
        <v/>
      </c>
      <c r="AK41" s="48">
        <f>IF(OR(AK3="",AK4=""),"",SUM(AK4,AK40))</f>
        <v/>
      </c>
      <c r="AL41" s="48">
        <f>IF(OR(AL3="",AL4=""),"",SUM(AL4,AL40))</f>
        <v/>
      </c>
      <c r="AM41" s="48">
        <f>IF(OR(AM3="",AM4=""),"",SUM(AM4,AM40))</f>
        <v/>
      </c>
      <c r="AN41" s="48">
        <f>IF(OR(AN3="",AN4=""),"",SUM(AN4,AN40))</f>
        <v/>
      </c>
      <c r="AO41" s="49">
        <f>IF(OR(AO3="",AO4=""),"",SUM(AO4,AO40))</f>
        <v/>
      </c>
      <c r="AP41" s="48">
        <f>IF(OR(AP3="",AP4=""),"",SUM(AP4,AP40))</f>
        <v/>
      </c>
      <c r="AQ41" s="48">
        <f>IF(OR(AQ3="",AQ4=""),"",SUM(AQ4,AQ40))</f>
        <v/>
      </c>
      <c r="AR41" s="48">
        <f>IF(OR(AR3="",AR4=""),"",SUM(AR4,AR40))</f>
        <v/>
      </c>
      <c r="AS41" s="49">
        <f>IF(OR(AS3="",AS4=""),"",SUM(AS4,AS40))</f>
        <v/>
      </c>
      <c r="AT41" s="48">
        <f>IF(OR(AT3="",AT4=""),"",SUM(AT4,AT40))</f>
        <v/>
      </c>
      <c r="AU41" s="48">
        <f>IF(OR(AU3="",AU4=""),"",SUM(AU4,AU40))</f>
        <v/>
      </c>
      <c r="AV41" s="48">
        <f>IF(OR(AV3="",AV4=""),"",SUM(AV4,AV40))</f>
        <v/>
      </c>
      <c r="AW41" s="49">
        <f>IF(OR(AW3="",AW4=""),"",SUM(AW4,AW40))</f>
        <v/>
      </c>
      <c r="AX41" s="48">
        <f>IF(OR(AX3="",AX4=""),"",SUM(AX4,AX40))</f>
        <v/>
      </c>
      <c r="AY41" s="48">
        <f>IF(OR(AY3="",AY4=""),"",SUM(AY4,AY40))</f>
        <v/>
      </c>
      <c r="AZ41" s="48">
        <f>IF(OR(AZ3="",AZ4=""),"",SUM(AZ4,AZ40))</f>
        <v/>
      </c>
      <c r="BA41" s="48">
        <f>IF(OR(BA3="",BA4=""),"",SUM(BA4,BA40))</f>
        <v/>
      </c>
    </row>
    <row r="42" ht="15" customHeight="1" s="37">
      <c r="A42" s="15" t="n"/>
      <c r="B42" s="16" t="n"/>
      <c r="C42" s="17" t="n"/>
      <c r="D42" s="17" t="n"/>
      <c r="E42" s="17" t="n"/>
      <c r="F42" s="16" t="n"/>
      <c r="G42" s="17" t="n"/>
      <c r="H42" s="17" t="n"/>
      <c r="I42" s="17" t="n"/>
      <c r="J42" s="16" t="n"/>
      <c r="K42" s="17" t="n"/>
      <c r="L42" s="17" t="n"/>
      <c r="M42" s="17" t="n"/>
      <c r="N42" s="17" t="n"/>
      <c r="O42" s="16" t="n"/>
      <c r="P42" s="17" t="n"/>
      <c r="Q42" s="17" t="n"/>
      <c r="R42" s="17" t="n"/>
      <c r="S42" s="16" t="n"/>
      <c r="T42" s="17" t="n"/>
      <c r="U42" s="17" t="n"/>
      <c r="V42" s="17" t="n"/>
      <c r="W42" s="16" t="n"/>
      <c r="X42" s="17" t="n"/>
      <c r="Y42" s="17" t="n"/>
      <c r="Z42" s="17" t="n"/>
      <c r="AA42" s="17" t="n"/>
      <c r="AB42" s="16" t="n"/>
      <c r="AC42" s="17" t="n"/>
      <c r="AD42" s="17" t="n"/>
      <c r="AE42" s="17" t="n"/>
      <c r="AF42" s="16" t="n"/>
      <c r="AG42" s="17" t="n"/>
      <c r="AH42" s="17" t="n"/>
      <c r="AI42" s="17" t="n"/>
      <c r="AJ42" s="16" t="n"/>
      <c r="AK42" s="17" t="n"/>
      <c r="AL42" s="17" t="n"/>
      <c r="AM42" s="17" t="n"/>
      <c r="AN42" s="17" t="n"/>
      <c r="AO42" s="16" t="n"/>
      <c r="AP42" s="17" t="n"/>
      <c r="AQ42" s="17" t="n"/>
      <c r="AR42" s="17" t="n"/>
      <c r="AS42" s="16" t="n"/>
      <c r="AT42" s="17" t="n"/>
      <c r="AU42" s="17" t="n"/>
      <c r="AV42" s="17" t="n"/>
      <c r="AW42" s="16" t="n"/>
      <c r="AX42" s="17" t="n"/>
      <c r="AY42" s="17" t="n"/>
      <c r="AZ42" s="17" t="n"/>
      <c r="BA42" s="17" t="n"/>
    </row>
    <row r="43" ht="14.25" customHeight="1" s="37">
      <c r="A43" s="9" t="inlineStr">
        <is>
          <t>経営指標</t>
        </is>
      </c>
      <c r="B43" s="18" t="n"/>
      <c r="C43" s="19" t="n"/>
      <c r="D43" s="19" t="n"/>
      <c r="E43" s="19" t="n"/>
      <c r="F43" s="18" t="n"/>
      <c r="G43" s="19" t="n"/>
      <c r="H43" s="19" t="n"/>
      <c r="I43" s="19" t="n"/>
      <c r="J43" s="18" t="n"/>
      <c r="K43" s="19" t="n"/>
      <c r="L43" s="19" t="n"/>
      <c r="M43" s="19" t="n"/>
      <c r="N43" s="19" t="n"/>
      <c r="O43" s="18" t="n"/>
      <c r="P43" s="19" t="n"/>
      <c r="Q43" s="19" t="n"/>
      <c r="R43" s="19" t="n"/>
      <c r="S43" s="18" t="n"/>
      <c r="T43" s="19" t="n"/>
      <c r="U43" s="19" t="n"/>
      <c r="V43" s="19" t="n"/>
      <c r="W43" s="18" t="n"/>
      <c r="X43" s="19" t="n"/>
      <c r="Y43" s="19" t="n"/>
      <c r="Z43" s="19" t="n"/>
      <c r="AA43" s="19" t="n"/>
      <c r="AB43" s="18" t="n"/>
      <c r="AC43" s="19" t="n"/>
      <c r="AD43" s="19" t="n"/>
      <c r="AE43" s="19" t="n"/>
      <c r="AF43" s="18" t="n"/>
      <c r="AG43" s="19" t="n"/>
      <c r="AH43" s="19" t="n"/>
      <c r="AI43" s="19" t="n"/>
      <c r="AJ43" s="18" t="n"/>
      <c r="AK43" s="19" t="n"/>
      <c r="AL43" s="19" t="n"/>
      <c r="AM43" s="19" t="n"/>
      <c r="AN43" s="19" t="n"/>
      <c r="AO43" s="18" t="n"/>
      <c r="AP43" s="19" t="n"/>
      <c r="AQ43" s="19" t="n"/>
      <c r="AR43" s="19" t="n"/>
      <c r="AS43" s="18" t="n"/>
      <c r="AT43" s="19" t="n"/>
      <c r="AU43" s="19" t="n"/>
      <c r="AV43" s="19" t="n"/>
      <c r="AW43" s="18" t="n"/>
      <c r="AX43" s="19" t="n"/>
      <c r="AY43" s="19" t="n"/>
      <c r="AZ43" s="19" t="n"/>
      <c r="BA43" s="19" t="n"/>
    </row>
    <row r="44" ht="14.25" customHeight="1" s="37">
      <c r="A44" s="12" t="inlineStr">
        <is>
          <t>経常収支</t>
        </is>
      </c>
      <c r="B44" s="54">
        <f>IF(B21="","",B21)</f>
        <v/>
      </c>
      <c r="C44" s="55">
        <f>IF(C21="","",C21)</f>
        <v/>
      </c>
      <c r="D44" s="55">
        <f>IF(D21="","",D21)</f>
        <v/>
      </c>
      <c r="E44" s="55">
        <f>IF(E21="","",E21)</f>
        <v/>
      </c>
      <c r="F44" s="54">
        <f>IF(F21="","",F21)</f>
        <v/>
      </c>
      <c r="G44" s="55">
        <f>IF(G21="","",G21)</f>
        <v/>
      </c>
      <c r="H44" s="55">
        <f>IF(H21="","",H21)</f>
        <v/>
      </c>
      <c r="I44" s="55">
        <f>IF(I21="","",I21)</f>
        <v/>
      </c>
      <c r="J44" s="54">
        <f>IF(J21="","",J21)</f>
        <v/>
      </c>
      <c r="K44" s="55">
        <f>IF(K21="","",K21)</f>
        <v/>
      </c>
      <c r="L44" s="55">
        <f>IF(L21="","",L21)</f>
        <v/>
      </c>
      <c r="M44" s="55">
        <f>IF(M21="","",M21)</f>
        <v/>
      </c>
      <c r="N44" s="55">
        <f>IF(N21="","",N21)</f>
        <v/>
      </c>
      <c r="O44" s="54">
        <f>IF(O21="","",O21)</f>
        <v/>
      </c>
      <c r="P44" s="55">
        <f>IF(P21="","",P21)</f>
        <v/>
      </c>
      <c r="Q44" s="55">
        <f>IF(Q21="","",Q21)</f>
        <v/>
      </c>
      <c r="R44" s="55">
        <f>IF(R21="","",R21)</f>
        <v/>
      </c>
      <c r="S44" s="54">
        <f>IF(S21="","",S21)</f>
        <v/>
      </c>
      <c r="T44" s="55">
        <f>IF(T21="","",T21)</f>
        <v/>
      </c>
      <c r="U44" s="55">
        <f>IF(U21="","",U21)</f>
        <v/>
      </c>
      <c r="V44" s="55">
        <f>IF(V21="","",V21)</f>
        <v/>
      </c>
      <c r="W44" s="54">
        <f>IF(W21="","",W21)</f>
        <v/>
      </c>
      <c r="X44" s="55">
        <f>IF(X21="","",X21)</f>
        <v/>
      </c>
      <c r="Y44" s="55">
        <f>IF(Y21="","",Y21)</f>
        <v/>
      </c>
      <c r="Z44" s="55">
        <f>IF(Z21="","",Z21)</f>
        <v/>
      </c>
      <c r="AA44" s="55">
        <f>IF(AA21="","",AA21)</f>
        <v/>
      </c>
      <c r="AB44" s="54">
        <f>IF(AB21="","",AB21)</f>
        <v/>
      </c>
      <c r="AC44" s="55">
        <f>IF(AC21="","",AC21)</f>
        <v/>
      </c>
      <c r="AD44" s="55">
        <f>IF(AD21="","",AD21)</f>
        <v/>
      </c>
      <c r="AE44" s="55">
        <f>IF(AE21="","",AE21)</f>
        <v/>
      </c>
      <c r="AF44" s="54">
        <f>IF(AF21="","",AF21)</f>
        <v/>
      </c>
      <c r="AG44" s="55">
        <f>IF(AG21="","",AG21)</f>
        <v/>
      </c>
      <c r="AH44" s="55">
        <f>IF(AH21="","",AH21)</f>
        <v/>
      </c>
      <c r="AI44" s="55">
        <f>IF(AI21="","",AI21)</f>
        <v/>
      </c>
      <c r="AJ44" s="54">
        <f>IF(AJ21="","",AJ21)</f>
        <v/>
      </c>
      <c r="AK44" s="55">
        <f>IF(AK21="","",AK21)</f>
        <v/>
      </c>
      <c r="AL44" s="55">
        <f>IF(AL21="","",AL21)</f>
        <v/>
      </c>
      <c r="AM44" s="55">
        <f>IF(AM21="","",AM21)</f>
        <v/>
      </c>
      <c r="AN44" s="55">
        <f>IF(AN21="","",AN21)</f>
        <v/>
      </c>
      <c r="AO44" s="54">
        <f>IF(AO21="","",AO21)</f>
        <v/>
      </c>
      <c r="AP44" s="55">
        <f>IF(AP21="","",AP21)</f>
        <v/>
      </c>
      <c r="AQ44" s="55">
        <f>IF(AQ21="","",AQ21)</f>
        <v/>
      </c>
      <c r="AR44" s="55">
        <f>IF(AR21="","",AR21)</f>
        <v/>
      </c>
      <c r="AS44" s="54">
        <f>IF(AS21="","",AS21)</f>
        <v/>
      </c>
      <c r="AT44" s="55">
        <f>IF(AT21="","",AT21)</f>
        <v/>
      </c>
      <c r="AU44" s="55">
        <f>IF(AU21="","",AU21)</f>
        <v/>
      </c>
      <c r="AV44" s="55">
        <f>IF(AV21="","",AV21)</f>
        <v/>
      </c>
      <c r="AW44" s="54">
        <f>IF(AW21="","",AW21)</f>
        <v/>
      </c>
      <c r="AX44" s="55">
        <f>IF(AX21="","",AX21)</f>
        <v/>
      </c>
      <c r="AY44" s="55">
        <f>IF(AY21="","",AY21)</f>
        <v/>
      </c>
      <c r="AZ44" s="55">
        <f>IF(AZ21="","",AZ21)</f>
        <v/>
      </c>
      <c r="BA44" s="55">
        <f>IF(BA21="","",BA21)</f>
        <v/>
      </c>
    </row>
    <row r="45" ht="14.25" customHeight="1" s="37">
      <c r="A45" s="12" t="inlineStr">
        <is>
          <t>経常収支比率</t>
        </is>
      </c>
      <c r="B45" s="56">
        <f>IF(COUNT(B8,B20)=0,"",IF(B20=0,"対象外",B8/ABS(B20)*100))</f>
        <v/>
      </c>
      <c r="C45" s="57">
        <f>IF(COUNT(C8,C20)=0,"",IF(C20=0,"対象外",C8/ABS(C20)*100))</f>
        <v/>
      </c>
      <c r="D45" s="57">
        <f>IF(COUNT(D8,D20)=0,"",IF(D20=0,"対象外",D8/ABS(D20)*100))</f>
        <v/>
      </c>
      <c r="E45" s="57">
        <f>IF(COUNT(E8,E20)=0,"",IF(E20=0,"対象外",E8/ABS(E20)*100))</f>
        <v/>
      </c>
      <c r="F45" s="56">
        <f>IF(COUNT(F8,F20)=0,"",IF(F20=0,"対象外",F8/ABS(F20)*100))</f>
        <v/>
      </c>
      <c r="G45" s="57">
        <f>IF(COUNT(G8,G20)=0,"",IF(G20=0,"対象外",G8/ABS(G20)*100))</f>
        <v/>
      </c>
      <c r="H45" s="57">
        <f>IF(COUNT(H8,H20)=0,"",IF(H20=0,"対象外",H8/ABS(H20)*100))</f>
        <v/>
      </c>
      <c r="I45" s="57">
        <f>IF(COUNT(I8,I20)=0,"",IF(I20=0,"対象外",I8/ABS(I20)*100))</f>
        <v/>
      </c>
      <c r="J45" s="56">
        <f>IF(COUNT(J8,J20)=0,"",IF(J20=0,"対象外",J8/ABS(J20)*100))</f>
        <v/>
      </c>
      <c r="K45" s="57">
        <f>IF(COUNT(K8,K20)=0,"",IF(K20=0,"対象外",K8/ABS(K20)*100))</f>
        <v/>
      </c>
      <c r="L45" s="57">
        <f>IF(COUNT(L8,L20)=0,"",IF(L20=0,"対象外",L8/ABS(L20)*100))</f>
        <v/>
      </c>
      <c r="M45" s="57">
        <f>IF(COUNT(M8,M20)=0,"",IF(M20=0,"対象外",M8/ABS(M20)*100))</f>
        <v/>
      </c>
      <c r="N45" s="57">
        <f>IF(COUNT(N8,N20)=0,"",IF(N20=0,"対象外",N8/ABS(N20)*100))</f>
        <v/>
      </c>
      <c r="O45" s="56">
        <f>IF(COUNT(O8,O20)=0,"",IF(O20=0,"対象外",O8/ABS(O20)*100))</f>
        <v/>
      </c>
      <c r="P45" s="57">
        <f>IF(COUNT(P8,P20)=0,"",IF(P20=0,"対象外",P8/ABS(P20)*100))</f>
        <v/>
      </c>
      <c r="Q45" s="57">
        <f>IF(COUNT(Q8,Q20)=0,"",IF(Q20=0,"対象外",Q8/ABS(Q20)*100))</f>
        <v/>
      </c>
      <c r="R45" s="57">
        <f>IF(COUNT(R8,R20)=0,"",IF(R20=0,"対象外",R8/ABS(R20)*100))</f>
        <v/>
      </c>
      <c r="S45" s="56">
        <f>IF(COUNT(S8,S20)=0,"",IF(S20=0,"対象外",S8/ABS(S20)*100))</f>
        <v/>
      </c>
      <c r="T45" s="57">
        <f>IF(COUNT(T8,T20)=0,"",IF(T20=0,"対象外",T8/ABS(T20)*100))</f>
        <v/>
      </c>
      <c r="U45" s="57">
        <f>IF(COUNT(U8,U20)=0,"",IF(U20=0,"対象外",U8/ABS(U20)*100))</f>
        <v/>
      </c>
      <c r="V45" s="57">
        <f>IF(COUNT(V8,V20)=0,"",IF(V20=0,"対象外",V8/ABS(V20)*100))</f>
        <v/>
      </c>
      <c r="W45" s="56">
        <f>IF(COUNT(W8,W20)=0,"",IF(W20=0,"対象外",W8/ABS(W20)*100))</f>
        <v/>
      </c>
      <c r="X45" s="57">
        <f>IF(COUNT(X8,X20)=0,"",IF(X20=0,"対象外",X8/ABS(X20)*100))</f>
        <v/>
      </c>
      <c r="Y45" s="57">
        <f>IF(COUNT(Y8,Y20)=0,"",IF(Y20=0,"対象外",Y8/ABS(Y20)*100))</f>
        <v/>
      </c>
      <c r="Z45" s="57">
        <f>IF(COUNT(Z8,Z20)=0,"",IF(Z20=0,"対象外",Z8/ABS(Z20)*100))</f>
        <v/>
      </c>
      <c r="AA45" s="57">
        <f>IF(COUNT(AA8,AA20)=0,"",IF(AA20=0,"対象外",AA8/ABS(AA20)*100))</f>
        <v/>
      </c>
      <c r="AB45" s="56">
        <f>IF(COUNT(AB8,AB20)=0,"",IF(AB20=0,"対象外",AB8/ABS(AB20)*100))</f>
        <v/>
      </c>
      <c r="AC45" s="57">
        <f>IF(COUNT(AC8,AC20)=0,"",IF(AC20=0,"対象外",AC8/ABS(AC20)*100))</f>
        <v/>
      </c>
      <c r="AD45" s="57">
        <f>IF(COUNT(AD8,AD20)=0,"",IF(AD20=0,"対象外",AD8/ABS(AD20)*100))</f>
        <v/>
      </c>
      <c r="AE45" s="57">
        <f>IF(COUNT(AE8,AE20)=0,"",IF(AE20=0,"対象外",AE8/ABS(AE20)*100))</f>
        <v/>
      </c>
      <c r="AF45" s="56">
        <f>IF(COUNT(AF8,AF20)=0,"",IF(AF20=0,"対象外",AF8/ABS(AF20)*100))</f>
        <v/>
      </c>
      <c r="AG45" s="57">
        <f>IF(COUNT(AG8,AG20)=0,"",IF(AG20=0,"対象外",AG8/ABS(AG20)*100))</f>
        <v/>
      </c>
      <c r="AH45" s="57">
        <f>IF(COUNT(AH8,AH20)=0,"",IF(AH20=0,"対象外",AH8/ABS(AH20)*100))</f>
        <v/>
      </c>
      <c r="AI45" s="57">
        <f>IF(COUNT(AI8,AI20)=0,"",IF(AI20=0,"対象外",AI8/ABS(AI20)*100))</f>
        <v/>
      </c>
      <c r="AJ45" s="56">
        <f>IF(COUNT(AJ8,AJ20)=0,"",IF(AJ20=0,"対象外",AJ8/ABS(AJ20)*100))</f>
        <v/>
      </c>
      <c r="AK45" s="57">
        <f>IF(COUNT(AK8,AK20)=0,"",IF(AK20=0,"対象外",AK8/ABS(AK20)*100))</f>
        <v/>
      </c>
      <c r="AL45" s="57">
        <f>IF(COUNT(AL8,AL20)=0,"",IF(AL20=0,"対象外",AL8/ABS(AL20)*100))</f>
        <v/>
      </c>
      <c r="AM45" s="57">
        <f>IF(COUNT(AM8,AM20)=0,"",IF(AM20=0,"対象外",AM8/ABS(AM20)*100))</f>
        <v/>
      </c>
      <c r="AN45" s="57">
        <f>IF(COUNT(AN8,AN20)=0,"",IF(AN20=0,"対象外",AN8/ABS(AN20)*100))</f>
        <v/>
      </c>
      <c r="AO45" s="56">
        <f>IF(COUNT(AO8,AO20)=0,"",IF(AO20=0,"対象外",AO8/ABS(AO20)*100))</f>
        <v/>
      </c>
      <c r="AP45" s="57">
        <f>IF(COUNT(AP8,AP20)=0,"",IF(AP20=0,"対象外",AP8/ABS(AP20)*100))</f>
        <v/>
      </c>
      <c r="AQ45" s="57">
        <f>IF(COUNT(AQ8,AQ20)=0,"",IF(AQ20=0,"対象外",AQ8/ABS(AQ20)*100))</f>
        <v/>
      </c>
      <c r="AR45" s="57">
        <f>IF(COUNT(AR8,AR20)=0,"",IF(AR20=0,"対象外",AR8/ABS(AR20)*100))</f>
        <v/>
      </c>
      <c r="AS45" s="56">
        <f>IF(COUNT(AS8,AS20)=0,"",IF(AS20=0,"対象外",AS8/ABS(AS20)*100))</f>
        <v/>
      </c>
      <c r="AT45" s="57">
        <f>IF(COUNT(AT8,AT20)=0,"",IF(AT20=0,"対象外",AT8/ABS(AT20)*100))</f>
        <v/>
      </c>
      <c r="AU45" s="57">
        <f>IF(COUNT(AU8,AU20)=0,"",IF(AU20=0,"対象外",AU8/ABS(AU20)*100))</f>
        <v/>
      </c>
      <c r="AV45" s="57">
        <f>IF(COUNT(AV8,AV20)=0,"",IF(AV20=0,"対象外",AV8/ABS(AV20)*100))</f>
        <v/>
      </c>
      <c r="AW45" s="56">
        <f>IF(COUNT(AW8,AW20)=0,"",IF(AW20=0,"対象外",AW8/ABS(AW20)*100))</f>
        <v/>
      </c>
      <c r="AX45" s="57">
        <f>IF(COUNT(AX8,AX20)=0,"",IF(AX20=0,"対象外",AX8/ABS(AX20)*100))</f>
        <v/>
      </c>
      <c r="AY45" s="57">
        <f>IF(COUNT(AY8,AY20)=0,"",IF(AY20=0,"対象外",AY8/ABS(AY20)*100))</f>
        <v/>
      </c>
      <c r="AZ45" s="57">
        <f>IF(COUNT(AZ8,AZ20)=0,"",IF(AZ20=0,"対象外",AZ8/ABS(AZ20)*100))</f>
        <v/>
      </c>
      <c r="BA45" s="57">
        <f>IF(COUNT(BA8,BA20)=0,"",IF(BA20=0,"対象外",BA8/ABS(BA20)*100))</f>
        <v/>
      </c>
    </row>
    <row r="46" ht="15" customHeight="1" s="37">
      <c r="A46" s="15" t="n"/>
      <c r="B46" s="16" t="n"/>
      <c r="C46" s="17" t="n"/>
      <c r="D46" s="17" t="n"/>
      <c r="E46" s="17" t="n"/>
      <c r="F46" s="16" t="n"/>
      <c r="G46" s="17" t="n"/>
      <c r="H46" s="17" t="n"/>
      <c r="I46" s="17" t="n"/>
      <c r="J46" s="16" t="n"/>
      <c r="K46" s="17" t="n"/>
      <c r="L46" s="17" t="n"/>
      <c r="M46" s="17" t="n"/>
      <c r="N46" s="17" t="n"/>
      <c r="O46" s="16" t="n"/>
      <c r="P46" s="17" t="n"/>
      <c r="Q46" s="17" t="n"/>
      <c r="R46" s="17" t="n"/>
      <c r="S46" s="16" t="n"/>
      <c r="T46" s="17" t="n"/>
      <c r="U46" s="17" t="n"/>
      <c r="V46" s="17" t="n"/>
      <c r="W46" s="16" t="n"/>
      <c r="X46" s="17" t="n"/>
      <c r="Y46" s="17" t="n"/>
      <c r="Z46" s="17" t="n"/>
      <c r="AA46" s="17" t="n"/>
      <c r="AB46" s="16" t="n"/>
      <c r="AC46" s="17" t="n"/>
      <c r="AD46" s="17" t="n"/>
      <c r="AE46" s="17" t="n"/>
      <c r="AF46" s="16" t="n"/>
      <c r="AG46" s="17" t="n"/>
      <c r="AH46" s="17" t="n"/>
      <c r="AI46" s="17" t="n"/>
      <c r="AJ46" s="16" t="n"/>
      <c r="AK46" s="17" t="n"/>
      <c r="AL46" s="17" t="n"/>
      <c r="AM46" s="17" t="n"/>
      <c r="AN46" s="17" t="n"/>
      <c r="AO46" s="16" t="n"/>
      <c r="AP46" s="17" t="n"/>
      <c r="AQ46" s="17" t="n"/>
      <c r="AR46" s="17" t="n"/>
      <c r="AS46" s="16" t="n"/>
      <c r="AT46" s="17" t="n"/>
      <c r="AU46" s="17" t="n"/>
      <c r="AV46" s="17" t="n"/>
      <c r="AW46" s="16" t="n"/>
      <c r="AX46" s="17" t="n"/>
      <c r="AY46" s="17" t="n"/>
      <c r="AZ46" s="17" t="n"/>
      <c r="BA46" s="17" t="n"/>
    </row>
    <row r="47" ht="14.25" customHeight="1" s="37">
      <c r="A47" s="9" t="inlineStr">
        <is>
          <t>表示期間の累計指標</t>
        </is>
      </c>
      <c r="B47" s="18" t="n"/>
      <c r="C47" s="19" t="n"/>
      <c r="D47" s="19" t="n"/>
      <c r="E47" s="19" t="n"/>
      <c r="F47" s="18" t="n"/>
      <c r="G47" s="19" t="n"/>
      <c r="H47" s="19" t="n"/>
      <c r="I47" s="19" t="n"/>
      <c r="J47" s="18" t="n"/>
      <c r="K47" s="19" t="n"/>
      <c r="L47" s="19" t="n"/>
      <c r="M47" s="19" t="n"/>
      <c r="N47" s="19" t="n"/>
      <c r="O47" s="18" t="n"/>
      <c r="P47" s="19" t="n"/>
      <c r="Q47" s="19" t="n"/>
      <c r="R47" s="19" t="n"/>
      <c r="S47" s="18" t="n"/>
      <c r="T47" s="19" t="n"/>
      <c r="U47" s="19" t="n"/>
      <c r="V47" s="19" t="n"/>
      <c r="W47" s="18" t="n"/>
      <c r="X47" s="19" t="n"/>
      <c r="Y47" s="19" t="n"/>
      <c r="Z47" s="19" t="n"/>
      <c r="AA47" s="19" t="n"/>
      <c r="AB47" s="18" t="n"/>
      <c r="AC47" s="19" t="n"/>
      <c r="AD47" s="19" t="n"/>
      <c r="AE47" s="19" t="n"/>
      <c r="AF47" s="18" t="n"/>
      <c r="AG47" s="19" t="n"/>
      <c r="AH47" s="19" t="n"/>
      <c r="AI47" s="19" t="n"/>
      <c r="AJ47" s="18" t="n"/>
      <c r="AK47" s="19" t="n"/>
      <c r="AL47" s="19" t="n"/>
      <c r="AM47" s="19" t="n"/>
      <c r="AN47" s="19" t="n"/>
      <c r="AO47" s="18" t="n"/>
      <c r="AP47" s="19" t="n"/>
      <c r="AQ47" s="19" t="n"/>
      <c r="AR47" s="19" t="n"/>
      <c r="AS47" s="18" t="n"/>
      <c r="AT47" s="19" t="n"/>
      <c r="AU47" s="19" t="n"/>
      <c r="AV47" s="19" t="n"/>
      <c r="AW47" s="18" t="n"/>
      <c r="AX47" s="19" t="n"/>
      <c r="AY47" s="19" t="n"/>
      <c r="AZ47" s="19" t="n"/>
      <c r="BA47" s="19" t="n"/>
    </row>
    <row r="48" ht="14.25" customHeight="1" s="37">
      <c r="A48" s="12" t="inlineStr">
        <is>
          <t>経常収支</t>
        </is>
      </c>
      <c r="B48" s="24" t="n"/>
      <c r="C48" s="25" t="n"/>
      <c r="D48" s="25" t="n"/>
      <c r="E48" s="25" t="n"/>
      <c r="F48" s="24" t="n"/>
      <c r="G48" s="25" t="n"/>
      <c r="H48" s="25" t="n"/>
      <c r="I48" s="25" t="n"/>
      <c r="J48" s="24" t="n"/>
      <c r="K48" s="25" t="n"/>
      <c r="L48" s="25" t="n"/>
      <c r="M48" s="25" t="n"/>
      <c r="N48" s="25" t="n"/>
      <c r="O48" s="24" t="n"/>
      <c r="P48" s="25" t="n"/>
      <c r="Q48" s="25" t="n"/>
      <c r="R48" s="25" t="n"/>
      <c r="S48" s="24" t="n"/>
      <c r="T48" s="25" t="n"/>
      <c r="U48" s="25" t="n"/>
      <c r="V48" s="25" t="n"/>
      <c r="W48" s="24" t="n"/>
      <c r="X48" s="25" t="n"/>
      <c r="Y48" s="25" t="n"/>
      <c r="Z48" s="25" t="n"/>
      <c r="AA48" s="25" t="n"/>
      <c r="AB48" s="24" t="n"/>
      <c r="AC48" s="25" t="n"/>
      <c r="AD48" s="25" t="n"/>
      <c r="AE48" s="25" t="n"/>
      <c r="AF48" s="24" t="n"/>
      <c r="AG48" s="25" t="n"/>
      <c r="AH48" s="25" t="n"/>
      <c r="AI48" s="25" t="n"/>
      <c r="AJ48" s="24" t="n"/>
      <c r="AK48" s="25" t="n"/>
      <c r="AL48" s="25" t="n"/>
      <c r="AM48" s="25" t="n"/>
      <c r="AN48" s="25" t="n"/>
      <c r="AO48" s="24" t="n"/>
      <c r="AP48" s="25" t="n"/>
      <c r="AQ48" s="25" t="n"/>
      <c r="AR48" s="25" t="n"/>
      <c r="AS48" s="24" t="n"/>
      <c r="AT48" s="25" t="n"/>
      <c r="AU48" s="25" t="n"/>
      <c r="AV48" s="25" t="n"/>
      <c r="AW48" s="24" t="n"/>
      <c r="AX48" s="25" t="n"/>
      <c r="AY48" s="25" t="n"/>
      <c r="AZ48" s="25" t="n"/>
      <c r="BA48" s="55">
        <f>IF(COUNT(B21:BA21)=0,"",SUM(B21:BA21))</f>
        <v/>
      </c>
    </row>
    <row r="49" ht="28.5" customHeight="1" s="37">
      <c r="A49" s="26" t="inlineStr">
        <is>
          <t>経常収支比率
（直近最大13週）</t>
        </is>
      </c>
      <c r="B49" s="57">
        <f>IF($BA$63&lt;&gt;1,"",IF(SUM(INDEX($B$20:$BA$20,1,MAX(1,$BA$63-12)):INDEX($B$20:$BA$20,1,$BA$63))=0,"対象外",SUM(INDEX($B$8:$BA$8,1,MAX(1,$BA$63-12)):INDEX($B$8:$BA$8,1,$BA$63))/ABS(SUM(INDEX($B$20:$BA$20,1,MAX(1,$BA$63-12)):INDEX($B$20:$BA$20,1,$BA$63)))*100))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C49" s="57">
        <f>IF($BA$63&lt;&gt;2,"",IF(SUM(INDEX($B$20:$BA$20,1,MAX(1,$BA$63-12)):INDEX($B$20:$BA$20,1,$BA$63))=0,"対象外",SUM(INDEX($B$8:$BA$8,1,MAX(1,$BA$63-12)):INDEX($B$8:$BA$8,1,$BA$63))/ABS(SUM(INDEX($B$20:$BA$20,1,MAX(1,$BA$63-12)):INDEX($B$20:$BA$20,1,$BA$63)))*100))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D49" s="57">
        <f>IF($BA$63&lt;&gt;3,"",IF(SUM(INDEX($B$20:$BA$20,1,MAX(1,$BA$63-12)):INDEX($B$20:$BA$20,1,$BA$63))=0,"対象外",SUM(INDEX($B$8:$BA$8,1,MAX(1,$BA$63-12)):INDEX($B$8:$BA$8,1,$BA$63))/ABS(SUM(INDEX($B$20:$BA$20,1,MAX(1,$BA$63-12)):INDEX($B$20:$BA$20,1,$BA$63)))*100))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E49" s="57">
        <f>IF($BA$63&lt;&gt;4,"",IF(SUM(INDEX($B$20:$BA$20,1,MAX(1,$BA$63-12)):INDEX($B$20:$BA$20,1,$BA$63))=0,"対象外",SUM(INDEX($B$8:$BA$8,1,MAX(1,$BA$63-12)):INDEX($B$8:$BA$8,1,$BA$63))/ABS(SUM(INDEX($B$20:$BA$20,1,MAX(1,$BA$63-12)):INDEX($B$20:$BA$20,1,$BA$63)))*100))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F49" s="57">
        <f>IF($BA$63&lt;&gt;5,"",IF(SUM(INDEX($B$20:$BA$20,1,MAX(1,$BA$63-12)):INDEX($B$20:$BA$20,1,$BA$63))=0,"対象外",SUM(INDEX($B$8:$BA$8,1,MAX(1,$BA$63-12)):INDEX($B$8:$BA$8,1,$BA$63))/ABS(SUM(INDEX($B$20:$BA$20,1,MAX(1,$BA$63-12)):INDEX($B$20:$BA$20,1,$BA$63)))*100))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G49" s="57">
        <f>IF($BA$63&lt;&gt;6,"",IF(SUM(INDEX($B$20:$BA$20,1,MAX(1,$BA$63-12)):INDEX($B$20:$BA$20,1,$BA$63))=0,"対象外",SUM(INDEX($B$8:$BA$8,1,MAX(1,$BA$63-12)):INDEX($B$8:$BA$8,1,$BA$63))/ABS(SUM(INDEX($B$20:$BA$20,1,MAX(1,$BA$63-12)):INDEX($B$20:$BA$20,1,$BA$63)))*100))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H49" s="57">
        <f>IF($BA$63&lt;&gt;7,"",IF(SUM(INDEX($B$20:$BA$20,1,MAX(1,$BA$63-12)):INDEX($B$20:$BA$20,1,$BA$63))=0,"対象外",SUM(INDEX($B$8:$BA$8,1,MAX(1,$BA$63-12)):INDEX($B$8:$BA$8,1,$BA$63))/ABS(SUM(INDEX($B$20:$BA$20,1,MAX(1,$BA$63-12)):INDEX($B$20:$BA$20,1,$BA$63)))*100))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I49" s="57">
        <f>IF($BA$63&lt;&gt;8,"",IF(SUM(INDEX($B$20:$BA$20,1,MAX(1,$BA$63-12)):INDEX($B$20:$BA$20,1,$BA$63))=0,"対象外",SUM(INDEX($B$8:$BA$8,1,MAX(1,$BA$63-12)):INDEX($B$8:$BA$8,1,$BA$63))/ABS(SUM(INDEX($B$20:$BA$20,1,MAX(1,$BA$63-12)):INDEX($B$20:$BA$20,1,$BA$63)))*100))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J49" s="57">
        <f>IF($BA$63&lt;&gt;9,"",IF(SUM(INDEX($B$20:$BA$20,1,MAX(1,$BA$63-12)):INDEX($B$20:$BA$20,1,$BA$63))=0,"対象外",SUM(INDEX($B$8:$BA$8,1,MAX(1,$BA$63-12)):INDEX($B$8:$BA$8,1,$BA$63))/ABS(SUM(INDEX($B$20:$BA$20,1,MAX(1,$BA$63-12)):INDEX($B$20:$BA$20,1,$BA$63)))*100))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K49" s="57">
        <f>IF($BA$63&lt;&gt;10,"",IF(SUM(INDEX($B$20:$BA$20,1,MAX(1,$BA$63-12)):INDEX($B$20:$BA$20,1,$BA$63))=0,"対象外",SUM(INDEX($B$8:$BA$8,1,MAX(1,$BA$63-12)):INDEX($B$8:$BA$8,1,$BA$63))/ABS(SUM(INDEX($B$20:$BA$20,1,MAX(1,$BA$63-12)):INDEX($B$20:$BA$20,1,$BA$63)))*100))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L49" s="57">
        <f>IF($BA$63&lt;&gt;11,"",IF(SUM(INDEX($B$20:$BA$20,1,MAX(1,$BA$63-12)):INDEX($B$20:$BA$20,1,$BA$63))=0,"対象外",SUM(INDEX($B$8:$BA$8,1,MAX(1,$BA$63-12)):INDEX($B$8:$BA$8,1,$BA$63))/ABS(SUM(INDEX($B$20:$BA$20,1,MAX(1,$BA$63-12)):INDEX($B$20:$BA$20,1,$BA$63)))*100))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M49" s="57">
        <f>IF($BA$63&lt;&gt;12,"",IF(SUM(INDEX($B$20:$BA$20,1,MAX(1,$BA$63-12)):INDEX($B$20:$BA$20,1,$BA$63))=0,"対象外",SUM(INDEX($B$8:$BA$8,1,MAX(1,$BA$63-12)):INDEX($B$8:$BA$8,1,$BA$63))/ABS(SUM(INDEX($B$20:$BA$20,1,MAX(1,$BA$63-12)):INDEX($B$20:$BA$20,1,$BA$63)))*100))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N49" s="57">
        <f>IF($BA$63&lt;&gt;13,"",IF(SUM(INDEX($B$20:$BA$20,1,MAX(1,$BA$63-12)):INDEX($B$20:$BA$20,1,$BA$63))=0,"対象外",SUM(INDEX($B$8:$BA$8,1,MAX(1,$BA$63-12)):INDEX($B$8:$BA$8,1,$BA$63))/ABS(SUM(INDEX($B$20:$BA$20,1,MAX(1,$BA$63-12)):INDEX($B$20:$BA$20,1,$BA$63)))*100))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O49" s="57">
        <f>IF($BA$63&lt;&gt;14,"",IF(SUM(INDEX($B$20:$BA$20,1,MAX(1,$BA$63-12)):INDEX($B$20:$BA$20,1,$BA$63))=0,"対象外",SUM(INDEX($B$8:$BA$8,1,MAX(1,$BA$63-12)):INDEX($B$8:$BA$8,1,$BA$63))/ABS(SUM(INDEX($B$20:$BA$20,1,MAX(1,$BA$63-12)):INDEX($B$20:$BA$20,1,$BA$63)))*100))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P49" s="57">
        <f>IF($BA$63&lt;&gt;15,"",IF(SUM(INDEX($B$20:$BA$20,1,MAX(1,$BA$63-12)):INDEX($B$20:$BA$20,1,$BA$63))=0,"対象外",SUM(INDEX($B$8:$BA$8,1,MAX(1,$BA$63-12)):INDEX($B$8:$BA$8,1,$BA$63))/ABS(SUM(INDEX($B$20:$BA$20,1,MAX(1,$BA$63-12)):INDEX($B$20:$BA$20,1,$BA$63)))*100))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Q49" s="57">
        <f>IF($BA$63&lt;&gt;16,"",IF(SUM(INDEX($B$20:$BA$20,1,MAX(1,$BA$63-12)):INDEX($B$20:$BA$20,1,$BA$63))=0,"対象外",SUM(INDEX($B$8:$BA$8,1,MAX(1,$BA$63-12)):INDEX($B$8:$BA$8,1,$BA$63))/ABS(SUM(INDEX($B$20:$BA$20,1,MAX(1,$BA$63-12)):INDEX($B$20:$BA$20,1,$BA$63)))*100))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R49" s="57">
        <f>IF($BA$63&lt;&gt;17,"",IF(SUM(INDEX($B$20:$BA$20,1,MAX(1,$BA$63-12)):INDEX($B$20:$BA$20,1,$BA$63))=0,"対象外",SUM(INDEX($B$8:$BA$8,1,MAX(1,$BA$63-12)):INDEX($B$8:$BA$8,1,$BA$63))/ABS(SUM(INDEX($B$20:$BA$20,1,MAX(1,$BA$63-12)):INDEX($B$20:$BA$20,1,$BA$63)))*100))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S49" s="57">
        <f>IF($BA$63&lt;&gt;18,"",IF(SUM(INDEX($B$20:$BA$20,1,MAX(1,$BA$63-12)):INDEX($B$20:$BA$20,1,$BA$63))=0,"対象外",SUM(INDEX($B$8:$BA$8,1,MAX(1,$BA$63-12)):INDEX($B$8:$BA$8,1,$BA$63))/ABS(SUM(INDEX($B$20:$BA$20,1,MAX(1,$BA$63-12)):INDEX($B$20:$BA$20,1,$BA$63)))*100))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T49" s="57">
        <f>IF($BA$63&lt;&gt;19,"",IF(SUM(INDEX($B$20:$BA$20,1,MAX(1,$BA$63-12)):INDEX($B$20:$BA$20,1,$BA$63))=0,"対象外",SUM(INDEX($B$8:$BA$8,1,MAX(1,$BA$63-12)):INDEX($B$8:$BA$8,1,$BA$63))/ABS(SUM(INDEX($B$20:$BA$20,1,MAX(1,$BA$63-12)):INDEX($B$20:$BA$20,1,$BA$63)))*100))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U49" s="57">
        <f>IF($BA$63&lt;&gt;20,"",IF(SUM(INDEX($B$20:$BA$20,1,MAX(1,$BA$63-12)):INDEX($B$20:$BA$20,1,$BA$63))=0,"対象外",SUM(INDEX($B$8:$BA$8,1,MAX(1,$BA$63-12)):INDEX($B$8:$BA$8,1,$BA$63))/ABS(SUM(INDEX($B$20:$BA$20,1,MAX(1,$BA$63-12)):INDEX($B$20:$BA$20,1,$BA$63)))*100))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V49" s="57">
        <f>IF($BA$63&lt;&gt;21,"",IF(SUM(INDEX($B$20:$BA$20,1,MAX(1,$BA$63-12)):INDEX($B$20:$BA$20,1,$BA$63))=0,"対象外",SUM(INDEX($B$8:$BA$8,1,MAX(1,$BA$63-12)):INDEX($B$8:$BA$8,1,$BA$63))/ABS(SUM(INDEX($B$20:$BA$20,1,MAX(1,$BA$63-12)):INDEX($B$20:$BA$20,1,$BA$63)))*100))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W49" s="57">
        <f>IF($BA$63&lt;&gt;22,"",IF(SUM(INDEX($B$20:$BA$20,1,MAX(1,$BA$63-12)):INDEX($B$20:$BA$20,1,$BA$63))=0,"対象外",SUM(INDEX($B$8:$BA$8,1,MAX(1,$BA$63-12)):INDEX($B$8:$BA$8,1,$BA$63))/ABS(SUM(INDEX($B$20:$BA$20,1,MAX(1,$BA$63-12)):INDEX($B$20:$BA$20,1,$BA$63)))*100))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X49" s="57">
        <f>IF($BA$63&lt;&gt;23,"",IF(SUM(INDEX($B$20:$BA$20,1,MAX(1,$BA$63-12)):INDEX($B$20:$BA$20,1,$BA$63))=0,"対象外",SUM(INDEX($B$8:$BA$8,1,MAX(1,$BA$63-12)):INDEX($B$8:$BA$8,1,$BA$63))/ABS(SUM(INDEX($B$20:$BA$20,1,MAX(1,$BA$63-12)):INDEX($B$20:$BA$20,1,$BA$63)))*100))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Y49" s="57">
        <f>IF($BA$63&lt;&gt;24,"",IF(SUM(INDEX($B$20:$BA$20,1,MAX(1,$BA$63-12)):INDEX($B$20:$BA$20,1,$BA$63))=0,"対象外",SUM(INDEX($B$8:$BA$8,1,MAX(1,$BA$63-12)):INDEX($B$8:$BA$8,1,$BA$63))/ABS(SUM(INDEX($B$20:$BA$20,1,MAX(1,$BA$63-12)):INDEX($B$20:$BA$20,1,$BA$63)))*100))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Z49" s="57">
        <f>IF($BA$63&lt;&gt;25,"",IF(SUM(INDEX($B$20:$BA$20,1,MAX(1,$BA$63-12)):INDEX($B$20:$BA$20,1,$BA$63))=0,"対象外",SUM(INDEX($B$8:$BA$8,1,MAX(1,$BA$63-12)):INDEX($B$8:$BA$8,1,$BA$63))/ABS(SUM(INDEX($B$20:$BA$20,1,MAX(1,$BA$63-12)):INDEX($B$20:$BA$20,1,$BA$63)))*100))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A49" s="57">
        <f>IF($BA$63&lt;&gt;26,"",IF(SUM(INDEX($B$20:$BA$20,1,MAX(1,$BA$63-12)):INDEX($B$20:$BA$20,1,$BA$63))=0,"対象外",SUM(INDEX($B$8:$BA$8,1,MAX(1,$BA$63-12)):INDEX($B$8:$BA$8,1,$BA$63))/ABS(SUM(INDEX($B$20:$BA$20,1,MAX(1,$BA$63-12)):INDEX($B$20:$BA$20,1,$BA$63)))*100))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B49" s="57">
        <f>IF($BA$63&lt;&gt;27,"",IF(SUM(INDEX($B$20:$BA$20,1,MAX(1,$BA$63-12)):INDEX($B$20:$BA$20,1,$BA$63))=0,"対象外",SUM(INDEX($B$8:$BA$8,1,MAX(1,$BA$63-12)):INDEX($B$8:$BA$8,1,$BA$63))/ABS(SUM(INDEX($B$20:$BA$20,1,MAX(1,$BA$63-12)):INDEX($B$20:$BA$20,1,$BA$63)))*100))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C49" s="57">
        <f>IF($BA$63&lt;&gt;28,"",IF(SUM(INDEX($B$20:$BA$20,1,MAX(1,$BA$63-12)):INDEX($B$20:$BA$20,1,$BA$63))=0,"対象外",SUM(INDEX($B$8:$BA$8,1,MAX(1,$BA$63-12)):INDEX($B$8:$BA$8,1,$BA$63))/ABS(SUM(INDEX($B$20:$BA$20,1,MAX(1,$BA$63-12)):INDEX($B$20:$BA$20,1,$BA$63)))*100))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D49" s="57">
        <f>IF($BA$63&lt;&gt;29,"",IF(SUM(INDEX($B$20:$BA$20,1,MAX(1,$BA$63-12)):INDEX($B$20:$BA$20,1,$BA$63))=0,"対象外",SUM(INDEX($B$8:$BA$8,1,MAX(1,$BA$63-12)):INDEX($B$8:$BA$8,1,$BA$63))/ABS(SUM(INDEX($B$20:$BA$20,1,MAX(1,$BA$63-12)):INDEX($B$20:$BA$20,1,$BA$63)))*100))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E49" s="57">
        <f>IF($BA$63&lt;&gt;30,"",IF(SUM(INDEX($B$20:$BA$20,1,MAX(1,$BA$63-12)):INDEX($B$20:$BA$20,1,$BA$63))=0,"対象外",SUM(INDEX($B$8:$BA$8,1,MAX(1,$BA$63-12)):INDEX($B$8:$BA$8,1,$BA$63))/ABS(SUM(INDEX($B$20:$BA$20,1,MAX(1,$BA$63-12)):INDEX($B$20:$BA$20,1,$BA$63)))*100))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F49" s="57">
        <f>IF($BA$63&lt;&gt;31,"",IF(SUM(INDEX($B$20:$BA$20,1,MAX(1,$BA$63-12)):INDEX($B$20:$BA$20,1,$BA$63))=0,"対象外",SUM(INDEX($B$8:$BA$8,1,MAX(1,$BA$63-12)):INDEX($B$8:$BA$8,1,$BA$63))/ABS(SUM(INDEX($B$20:$BA$20,1,MAX(1,$BA$63-12)):INDEX($B$20:$BA$20,1,$BA$63)))*100))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G49" s="57">
        <f>IF($BA$63&lt;&gt;32,"",IF(SUM(INDEX($B$20:$BA$20,1,MAX(1,$BA$63-12)):INDEX($B$20:$BA$20,1,$BA$63))=0,"対象外",SUM(INDEX($B$8:$BA$8,1,MAX(1,$BA$63-12)):INDEX($B$8:$BA$8,1,$BA$63))/ABS(SUM(INDEX($B$20:$BA$20,1,MAX(1,$BA$63-12)):INDEX($B$20:$BA$20,1,$BA$63)))*100))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H49" s="57">
        <f>IF($BA$63&lt;&gt;33,"",IF(SUM(INDEX($B$20:$BA$20,1,MAX(1,$BA$63-12)):INDEX($B$20:$BA$20,1,$BA$63))=0,"対象外",SUM(INDEX($B$8:$BA$8,1,MAX(1,$BA$63-12)):INDEX($B$8:$BA$8,1,$BA$63))/ABS(SUM(INDEX($B$20:$BA$20,1,MAX(1,$BA$63-12)):INDEX($B$20:$BA$20,1,$BA$63)))*100))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I49" s="57">
        <f>IF($BA$63&lt;&gt;34,"",IF(SUM(INDEX($B$20:$BA$20,1,MAX(1,$BA$63-12)):INDEX($B$20:$BA$20,1,$BA$63))=0,"対象外",SUM(INDEX($B$8:$BA$8,1,MAX(1,$BA$63-12)):INDEX($B$8:$BA$8,1,$BA$63))/ABS(SUM(INDEX($B$20:$BA$20,1,MAX(1,$BA$63-12)):INDEX($B$20:$BA$20,1,$BA$63)))*100))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J49" s="57">
        <f>IF($BA$63&lt;&gt;35,"",IF(SUM(INDEX($B$20:$BA$20,1,MAX(1,$BA$63-12)):INDEX($B$20:$BA$20,1,$BA$63))=0,"対象外",SUM(INDEX($B$8:$BA$8,1,MAX(1,$BA$63-12)):INDEX($B$8:$BA$8,1,$BA$63))/ABS(SUM(INDEX($B$20:$BA$20,1,MAX(1,$BA$63-12)):INDEX($B$20:$BA$20,1,$BA$63)))*100))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K49" s="57">
        <f>IF($BA$63&lt;&gt;36,"",IF(SUM(INDEX($B$20:$BA$20,1,MAX(1,$BA$63-12)):INDEX($B$20:$BA$20,1,$BA$63))=0,"対象外",SUM(INDEX($B$8:$BA$8,1,MAX(1,$BA$63-12)):INDEX($B$8:$BA$8,1,$BA$63))/ABS(SUM(INDEX($B$20:$BA$20,1,MAX(1,$BA$63-12)):INDEX($B$20:$BA$20,1,$BA$63)))*100))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L49" s="57">
        <f>IF($BA$63&lt;&gt;37,"",IF(SUM(INDEX($B$20:$BA$20,1,MAX(1,$BA$63-12)):INDEX($B$20:$BA$20,1,$BA$63))=0,"対象外",SUM(INDEX($B$8:$BA$8,1,MAX(1,$BA$63-12)):INDEX($B$8:$BA$8,1,$BA$63))/ABS(SUM(INDEX($B$20:$BA$20,1,MAX(1,$BA$63-12)):INDEX($B$20:$BA$20,1,$BA$63)))*100))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M49" s="57">
        <f>IF($BA$63&lt;&gt;38,"",IF(SUM(INDEX($B$20:$BA$20,1,MAX(1,$BA$63-12)):INDEX($B$20:$BA$20,1,$BA$63))=0,"対象外",SUM(INDEX($B$8:$BA$8,1,MAX(1,$BA$63-12)):INDEX($B$8:$BA$8,1,$BA$63))/ABS(SUM(INDEX($B$20:$BA$20,1,MAX(1,$BA$63-12)):INDEX($B$20:$BA$20,1,$BA$63)))*100))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N49" s="57">
        <f>IF($BA$63&lt;&gt;39,"",IF(SUM(INDEX($B$20:$BA$20,1,MAX(1,$BA$63-12)):INDEX($B$20:$BA$20,1,$BA$63))=0,"対象外",SUM(INDEX($B$8:$BA$8,1,MAX(1,$BA$63-12)):INDEX($B$8:$BA$8,1,$BA$63))/ABS(SUM(INDEX($B$20:$BA$20,1,MAX(1,$BA$63-12)):INDEX($B$20:$BA$20,1,$BA$63)))*100))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O49" s="57">
        <f>IF($BA$63&lt;&gt;40,"",IF(SUM(INDEX($B$20:$BA$20,1,MAX(1,$BA$63-12)):INDEX($B$20:$BA$20,1,$BA$63))=0,"対象外",SUM(INDEX($B$8:$BA$8,1,MAX(1,$BA$63-12)):INDEX($B$8:$BA$8,1,$BA$63))/ABS(SUM(INDEX($B$20:$BA$20,1,MAX(1,$BA$63-12)):INDEX($B$20:$BA$20,1,$BA$63)))*100))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P49" s="57">
        <f>IF($BA$63&lt;&gt;41,"",IF(SUM(INDEX($B$20:$BA$20,1,MAX(1,$BA$63-12)):INDEX($B$20:$BA$20,1,$BA$63))=0,"対象外",SUM(INDEX($B$8:$BA$8,1,MAX(1,$BA$63-12)):INDEX($B$8:$BA$8,1,$BA$63))/ABS(SUM(INDEX($B$20:$BA$20,1,MAX(1,$BA$63-12)):INDEX($B$20:$BA$20,1,$BA$63)))*100))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Q49" s="57">
        <f>IF($BA$63&lt;&gt;42,"",IF(SUM(INDEX($B$20:$BA$20,1,MAX(1,$BA$63-12)):INDEX($B$20:$BA$20,1,$BA$63))=0,"対象外",SUM(INDEX($B$8:$BA$8,1,MAX(1,$BA$63-12)):INDEX($B$8:$BA$8,1,$BA$63))/ABS(SUM(INDEX($B$20:$BA$20,1,MAX(1,$BA$63-12)):INDEX($B$20:$BA$20,1,$BA$63)))*100))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R49" s="57">
        <f>IF($BA$63&lt;&gt;43,"",IF(SUM(INDEX($B$20:$BA$20,1,MAX(1,$BA$63-12)):INDEX($B$20:$BA$20,1,$BA$63))=0,"対象外",SUM(INDEX($B$8:$BA$8,1,MAX(1,$BA$63-12)):INDEX($B$8:$BA$8,1,$BA$63))/ABS(SUM(INDEX($B$20:$BA$20,1,MAX(1,$BA$63-12)):INDEX($B$20:$BA$20,1,$BA$63)))*100))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S49" s="57">
        <f>IF($BA$63&lt;&gt;44,"",IF(SUM(INDEX($B$20:$BA$20,1,MAX(1,$BA$63-12)):INDEX($B$20:$BA$20,1,$BA$63))=0,"対象外",SUM(INDEX($B$8:$BA$8,1,MAX(1,$BA$63-12)):INDEX($B$8:$BA$8,1,$BA$63))/ABS(SUM(INDEX($B$20:$BA$20,1,MAX(1,$BA$63-12)):INDEX($B$20:$BA$20,1,$BA$63)))*100))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T49" s="57">
        <f>IF($BA$63&lt;&gt;45,"",IF(SUM(INDEX($B$20:$BA$20,1,MAX(1,$BA$63-12)):INDEX($B$20:$BA$20,1,$BA$63))=0,"対象外",SUM(INDEX($B$8:$BA$8,1,MAX(1,$BA$63-12)):INDEX($B$8:$BA$8,1,$BA$63))/ABS(SUM(INDEX($B$20:$BA$20,1,MAX(1,$BA$63-12)):INDEX($B$20:$BA$20,1,$BA$63)))*100))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U49" s="57">
        <f>IF($BA$63&lt;&gt;46,"",IF(SUM(INDEX($B$20:$BA$20,1,MAX(1,$BA$63-12)):INDEX($B$20:$BA$20,1,$BA$63))=0,"対象外",SUM(INDEX($B$8:$BA$8,1,MAX(1,$BA$63-12)):INDEX($B$8:$BA$8,1,$BA$63))/ABS(SUM(INDEX($B$20:$BA$20,1,MAX(1,$BA$63-12)):INDEX($B$20:$BA$20,1,$BA$63)))*100))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V49" s="57">
        <f>IF($BA$63&lt;&gt;47,"",IF(SUM(INDEX($B$20:$BA$20,1,MAX(1,$BA$63-12)):INDEX($B$20:$BA$20,1,$BA$63))=0,"対象外",SUM(INDEX($B$8:$BA$8,1,MAX(1,$BA$63-12)):INDEX($B$8:$BA$8,1,$BA$63))/ABS(SUM(INDEX($B$20:$BA$20,1,MAX(1,$BA$63-12)):INDEX($B$20:$BA$20,1,$BA$63)))*100))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W49" s="57">
        <f>IF($BA$63&lt;&gt;48,"",IF(SUM(INDEX($B$20:$BA$20,1,MAX(1,$BA$63-12)):INDEX($B$20:$BA$20,1,$BA$63))=0,"対象外",SUM(INDEX($B$8:$BA$8,1,MAX(1,$BA$63-12)):INDEX($B$8:$BA$8,1,$BA$63))/ABS(SUM(INDEX($B$20:$BA$20,1,MAX(1,$BA$63-12)):INDEX($B$20:$BA$20,1,$BA$63)))*100))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X49" s="57">
        <f>IF($BA$63&lt;&gt;49,"",IF(SUM(INDEX($B$20:$BA$20,1,MAX(1,$BA$63-12)):INDEX($B$20:$BA$20,1,$BA$63))=0,"対象外",SUM(INDEX($B$8:$BA$8,1,MAX(1,$BA$63-12)):INDEX($B$8:$BA$8,1,$BA$63))/ABS(SUM(INDEX($B$20:$BA$20,1,MAX(1,$BA$63-12)):INDEX($B$20:$BA$20,1,$BA$63)))*100))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Y49" s="57">
        <f>IF($BA$63&lt;&gt;50,"",IF(SUM(INDEX($B$20:$BA$20,1,MAX(1,$BA$63-12)):INDEX($B$20:$BA$20,1,$BA$63))=0,"対象外",SUM(INDEX($B$8:$BA$8,1,MAX(1,$BA$63-12)):INDEX($B$8:$BA$8,1,$BA$63))/ABS(SUM(INDEX($B$20:$BA$20,1,MAX(1,$BA$63-12)):INDEX($B$20:$BA$20,1,$BA$63)))*100))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AZ49" s="57">
        <f>IF($BA$63&lt;&gt;51,"",IF(SUM(INDEX($B$20:$BA$20,1,MAX(1,$BA$63-12)):INDEX($B$20:$BA$20,1,$BA$63))=0,"対象外",SUM(INDEX($B$8:$BA$8,1,MAX(1,$BA$63-12)):INDEX($B$8:$BA$8,1,$BA$63))/ABS(SUM(INDEX($B$20:$BA$20,1,MAX(1,$BA$63-12)):INDEX($B$20:$BA$20,1,$BA$63)))*100))</f>
        <v/>
      </c>
      <c r="BA49" s="57">
        <f>IF($BA$63&lt;&gt;52,"",IF(SUM(INDEX($B$20:$BA$20,1,MAX(1,$BA$63-12)):INDEX($B$20:$BA$20,1,$BA$63))=0,"対象外",SUM(INDEX($B$8:$BA$8,1,MAX(1,$BA$63-12)):INDEX($B$8:$BA$8,1,$BA$63))/ABS(SUM(INDEX($B$20:$BA$20,1,MAX(1,$BA$63-12)):INDEX($B$20:$BA$20,1,$BA$63)))*100))</f>
        <v/>
      </c>
    </row>
    <row r="50" ht="28.5" customHeight="1" s="37">
      <c r="A50" s="26" t="inlineStr">
        <is>
          <t>経常収支比率
（直近最大26週）</t>
        </is>
      </c>
      <c r="B50" s="57">
        <f>IF($BA$63&lt;&gt;1,"",IF(SUM(INDEX($B$20:$BA$20,1,MAX(1,$BA$63-25)):INDEX($B$20:$BA$20,1,$BA$63))=0,"対象外",SUM(INDEX($B$8:$BA$8,1,MAX(1,$BA$63-25)):INDEX($B$8:$BA$8,1,$BA$63))/ABS(SUM(INDEX($B$20:$BA$20,1,MAX(1,$BA$63-25)):INDEX($B$20:$BA$20,1,$BA$63)))*100))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C50" s="57">
        <f>IF($BA$63&lt;&gt;2,"",IF(SUM(INDEX($B$20:$BA$20,1,MAX(1,$BA$63-25)):INDEX($B$20:$BA$20,1,$BA$63))=0,"対象外",SUM(INDEX($B$8:$BA$8,1,MAX(1,$BA$63-25)):INDEX($B$8:$BA$8,1,$BA$63))/ABS(SUM(INDEX($B$20:$BA$20,1,MAX(1,$BA$63-25)):INDEX($B$20:$BA$20,1,$BA$63)))*100))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D50" s="57">
        <f>IF($BA$63&lt;&gt;3,"",IF(SUM(INDEX($B$20:$BA$20,1,MAX(1,$BA$63-25)):INDEX($B$20:$BA$20,1,$BA$63))=0,"対象外",SUM(INDEX($B$8:$BA$8,1,MAX(1,$BA$63-25)):INDEX($B$8:$BA$8,1,$BA$63))/ABS(SUM(INDEX($B$20:$BA$20,1,MAX(1,$BA$63-25)):INDEX($B$20:$BA$20,1,$BA$63)))*100))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E50" s="57">
        <f>IF($BA$63&lt;&gt;4,"",IF(SUM(INDEX($B$20:$BA$20,1,MAX(1,$BA$63-25)):INDEX($B$20:$BA$20,1,$BA$63))=0,"対象外",SUM(INDEX($B$8:$BA$8,1,MAX(1,$BA$63-25)):INDEX($B$8:$BA$8,1,$BA$63))/ABS(SUM(INDEX($B$20:$BA$20,1,MAX(1,$BA$63-25)):INDEX($B$20:$BA$20,1,$BA$63)))*100))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F50" s="57">
        <f>IF($BA$63&lt;&gt;5,"",IF(SUM(INDEX($B$20:$BA$20,1,MAX(1,$BA$63-25)):INDEX($B$20:$BA$20,1,$BA$63))=0,"対象外",SUM(INDEX($B$8:$BA$8,1,MAX(1,$BA$63-25)):INDEX($B$8:$BA$8,1,$BA$63))/ABS(SUM(INDEX($B$20:$BA$20,1,MAX(1,$BA$63-25)):INDEX($B$20:$BA$20,1,$BA$63)))*100))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G50" s="57">
        <f>IF($BA$63&lt;&gt;6,"",IF(SUM(INDEX($B$20:$BA$20,1,MAX(1,$BA$63-25)):INDEX($B$20:$BA$20,1,$BA$63))=0,"対象外",SUM(INDEX($B$8:$BA$8,1,MAX(1,$BA$63-25)):INDEX($B$8:$BA$8,1,$BA$63))/ABS(SUM(INDEX($B$20:$BA$20,1,MAX(1,$BA$63-25)):INDEX($B$20:$BA$20,1,$BA$63)))*100))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H50" s="57">
        <f>IF($BA$63&lt;&gt;7,"",IF(SUM(INDEX($B$20:$BA$20,1,MAX(1,$BA$63-25)):INDEX($B$20:$BA$20,1,$BA$63))=0,"対象外",SUM(INDEX($B$8:$BA$8,1,MAX(1,$BA$63-25)):INDEX($B$8:$BA$8,1,$BA$63))/ABS(SUM(INDEX($B$20:$BA$20,1,MAX(1,$BA$63-25)):INDEX($B$20:$BA$20,1,$BA$63)))*100))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I50" s="57">
        <f>IF($BA$63&lt;&gt;8,"",IF(SUM(INDEX($B$20:$BA$20,1,MAX(1,$BA$63-25)):INDEX($B$20:$BA$20,1,$BA$63))=0,"対象外",SUM(INDEX($B$8:$BA$8,1,MAX(1,$BA$63-25)):INDEX($B$8:$BA$8,1,$BA$63))/ABS(SUM(INDEX($B$20:$BA$20,1,MAX(1,$BA$63-25)):INDEX($B$20:$BA$20,1,$BA$63)))*100))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J50" s="57">
        <f>IF($BA$63&lt;&gt;9,"",IF(SUM(INDEX($B$20:$BA$20,1,MAX(1,$BA$63-25)):INDEX($B$20:$BA$20,1,$BA$63))=0,"対象外",SUM(INDEX($B$8:$BA$8,1,MAX(1,$BA$63-25)):INDEX($B$8:$BA$8,1,$BA$63))/ABS(SUM(INDEX($B$20:$BA$20,1,MAX(1,$BA$63-25)):INDEX($B$20:$BA$20,1,$BA$63)))*100))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K50" s="57">
        <f>IF($BA$63&lt;&gt;10,"",IF(SUM(INDEX($B$20:$BA$20,1,MAX(1,$BA$63-25)):INDEX($B$20:$BA$20,1,$BA$63))=0,"対象外",SUM(INDEX($B$8:$BA$8,1,MAX(1,$BA$63-25)):INDEX($B$8:$BA$8,1,$BA$63))/ABS(SUM(INDEX($B$20:$BA$20,1,MAX(1,$BA$63-25)):INDEX($B$20:$BA$20,1,$BA$63)))*100))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L50" s="57">
        <f>IF($BA$63&lt;&gt;11,"",IF(SUM(INDEX($B$20:$BA$20,1,MAX(1,$BA$63-25)):INDEX($B$20:$BA$20,1,$BA$63))=0,"対象外",SUM(INDEX($B$8:$BA$8,1,MAX(1,$BA$63-25)):INDEX($B$8:$BA$8,1,$BA$63))/ABS(SUM(INDEX($B$20:$BA$20,1,MAX(1,$BA$63-25)):INDEX($B$20:$BA$20,1,$BA$63)))*100))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M50" s="57">
        <f>IF($BA$63&lt;&gt;12,"",IF(SUM(INDEX($B$20:$BA$20,1,MAX(1,$BA$63-25)):INDEX($B$20:$BA$20,1,$BA$63))=0,"対象外",SUM(INDEX($B$8:$BA$8,1,MAX(1,$BA$63-25)):INDEX($B$8:$BA$8,1,$BA$63))/ABS(SUM(INDEX($B$20:$BA$20,1,MAX(1,$BA$63-25)):INDEX($B$20:$BA$20,1,$BA$63)))*100))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N50" s="57">
        <f>IF($BA$63&lt;&gt;13,"",IF(SUM(INDEX($B$20:$BA$20,1,MAX(1,$BA$63-25)):INDEX($B$20:$BA$20,1,$BA$63))=0,"対象外",SUM(INDEX($B$8:$BA$8,1,MAX(1,$BA$63-25)):INDEX($B$8:$BA$8,1,$BA$63))/ABS(SUM(INDEX($B$20:$BA$20,1,MAX(1,$BA$63-25)):INDEX($B$20:$BA$20,1,$BA$63)))*100))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O50" s="57">
        <f>IF($BA$63&lt;&gt;14,"",IF(SUM(INDEX($B$20:$BA$20,1,MAX(1,$BA$63-25)):INDEX($B$20:$BA$20,1,$BA$63))=0,"対象外",SUM(INDEX($B$8:$BA$8,1,MAX(1,$BA$63-25)):INDEX($B$8:$BA$8,1,$BA$63))/ABS(SUM(INDEX($B$20:$BA$20,1,MAX(1,$BA$63-25)):INDEX($B$20:$BA$20,1,$BA$63)))*100))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P50" s="57">
        <f>IF($BA$63&lt;&gt;15,"",IF(SUM(INDEX($B$20:$BA$20,1,MAX(1,$BA$63-25)):INDEX($B$20:$BA$20,1,$BA$63))=0,"対象外",SUM(INDEX($B$8:$BA$8,1,MAX(1,$BA$63-25)):INDEX($B$8:$BA$8,1,$BA$63))/ABS(SUM(INDEX($B$20:$BA$20,1,MAX(1,$BA$63-25)):INDEX($B$20:$BA$20,1,$BA$63)))*100))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Q50" s="57">
        <f>IF($BA$63&lt;&gt;16,"",IF(SUM(INDEX($B$20:$BA$20,1,MAX(1,$BA$63-25)):INDEX($B$20:$BA$20,1,$BA$63))=0,"対象外",SUM(INDEX($B$8:$BA$8,1,MAX(1,$BA$63-25)):INDEX($B$8:$BA$8,1,$BA$63))/ABS(SUM(INDEX($B$20:$BA$20,1,MAX(1,$BA$63-25)):INDEX($B$20:$BA$20,1,$BA$63)))*100))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R50" s="57">
        <f>IF($BA$63&lt;&gt;17,"",IF(SUM(INDEX($B$20:$BA$20,1,MAX(1,$BA$63-25)):INDEX($B$20:$BA$20,1,$BA$63))=0,"対象外",SUM(INDEX($B$8:$BA$8,1,MAX(1,$BA$63-25)):INDEX($B$8:$BA$8,1,$BA$63))/ABS(SUM(INDEX($B$20:$BA$20,1,MAX(1,$BA$63-25)):INDEX($B$20:$BA$20,1,$BA$63)))*100))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S50" s="57">
        <f>IF($BA$63&lt;&gt;18,"",IF(SUM(INDEX($B$20:$BA$20,1,MAX(1,$BA$63-25)):INDEX($B$20:$BA$20,1,$BA$63))=0,"対象外",SUM(INDEX($B$8:$BA$8,1,MAX(1,$BA$63-25)):INDEX($B$8:$BA$8,1,$BA$63))/ABS(SUM(INDEX($B$20:$BA$20,1,MAX(1,$BA$63-25)):INDEX($B$20:$BA$20,1,$BA$63)))*100))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T50" s="57">
        <f>IF($BA$63&lt;&gt;19,"",IF(SUM(INDEX($B$20:$BA$20,1,MAX(1,$BA$63-25)):INDEX($B$20:$BA$20,1,$BA$63))=0,"対象外",SUM(INDEX($B$8:$BA$8,1,MAX(1,$BA$63-25)):INDEX($B$8:$BA$8,1,$BA$63))/ABS(SUM(INDEX($B$20:$BA$20,1,MAX(1,$BA$63-25)):INDEX($B$20:$BA$20,1,$BA$63)))*100))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U50" s="57">
        <f>IF($BA$63&lt;&gt;20,"",IF(SUM(INDEX($B$20:$BA$20,1,MAX(1,$BA$63-25)):INDEX($B$20:$BA$20,1,$BA$63))=0,"対象外",SUM(INDEX($B$8:$BA$8,1,MAX(1,$BA$63-25)):INDEX($B$8:$BA$8,1,$BA$63))/ABS(SUM(INDEX($B$20:$BA$20,1,MAX(1,$BA$63-25)):INDEX($B$20:$BA$20,1,$BA$63)))*100))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V50" s="57">
        <f>IF($BA$63&lt;&gt;21,"",IF(SUM(INDEX($B$20:$BA$20,1,MAX(1,$BA$63-25)):INDEX($B$20:$BA$20,1,$BA$63))=0,"対象外",SUM(INDEX($B$8:$BA$8,1,MAX(1,$BA$63-25)):INDEX($B$8:$BA$8,1,$BA$63))/ABS(SUM(INDEX($B$20:$BA$20,1,MAX(1,$BA$63-25)):INDEX($B$20:$BA$20,1,$BA$63)))*100))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W50" s="57">
        <f>IF($BA$63&lt;&gt;22,"",IF(SUM(INDEX($B$20:$BA$20,1,MAX(1,$BA$63-25)):INDEX($B$20:$BA$20,1,$BA$63))=0,"対象外",SUM(INDEX($B$8:$BA$8,1,MAX(1,$BA$63-25)):INDEX($B$8:$BA$8,1,$BA$63))/ABS(SUM(INDEX($B$20:$BA$20,1,MAX(1,$BA$63-25)):INDEX($B$20:$BA$20,1,$BA$63)))*100))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X50" s="57">
        <f>IF($BA$63&lt;&gt;23,"",IF(SUM(INDEX($B$20:$BA$20,1,MAX(1,$BA$63-25)):INDEX($B$20:$BA$20,1,$BA$63))=0,"対象外",SUM(INDEX($B$8:$BA$8,1,MAX(1,$BA$63-25)):INDEX($B$8:$BA$8,1,$BA$63))/ABS(SUM(INDEX($B$20:$BA$20,1,MAX(1,$BA$63-25)):INDEX($B$20:$BA$20,1,$BA$63)))*100))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Y50" s="57">
        <f>IF($BA$63&lt;&gt;24,"",IF(SUM(INDEX($B$20:$BA$20,1,MAX(1,$BA$63-25)):INDEX($B$20:$BA$20,1,$BA$63))=0,"対象外",SUM(INDEX($B$8:$BA$8,1,MAX(1,$BA$63-25)):INDEX($B$8:$BA$8,1,$BA$63))/ABS(SUM(INDEX($B$20:$BA$20,1,MAX(1,$BA$63-25)):INDEX($B$20:$BA$20,1,$BA$63)))*100))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Z50" s="57">
        <f>IF($BA$63&lt;&gt;25,"",IF(SUM(INDEX($B$20:$BA$20,1,MAX(1,$BA$63-25)):INDEX($B$20:$BA$20,1,$BA$63))=0,"対象外",SUM(INDEX($B$8:$BA$8,1,MAX(1,$BA$63-25)):INDEX($B$8:$BA$8,1,$BA$63))/ABS(SUM(INDEX($B$20:$BA$20,1,MAX(1,$BA$63-25)):INDEX($B$20:$BA$20,1,$BA$63)))*100))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A50" s="57">
        <f>IF($BA$63&lt;&gt;26,"",IF(SUM(INDEX($B$20:$BA$20,1,MAX(1,$BA$63-25)):INDEX($B$20:$BA$20,1,$BA$63))=0,"対象外",SUM(INDEX($B$8:$BA$8,1,MAX(1,$BA$63-25)):INDEX($B$8:$BA$8,1,$BA$63))/ABS(SUM(INDEX($B$20:$BA$20,1,MAX(1,$BA$63-25)):INDEX($B$20:$BA$20,1,$BA$63)))*100))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B50" s="57">
        <f>IF($BA$63&lt;&gt;27,"",IF(SUM(INDEX($B$20:$BA$20,1,MAX(1,$BA$63-25)):INDEX($B$20:$BA$20,1,$BA$63))=0,"対象外",SUM(INDEX($B$8:$BA$8,1,MAX(1,$BA$63-25)):INDEX($B$8:$BA$8,1,$BA$63))/ABS(SUM(INDEX($B$20:$BA$20,1,MAX(1,$BA$63-25)):INDEX($B$20:$BA$20,1,$BA$63)))*100))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C50" s="57">
        <f>IF($BA$63&lt;&gt;28,"",IF(SUM(INDEX($B$20:$BA$20,1,MAX(1,$BA$63-25)):INDEX($B$20:$BA$20,1,$BA$63))=0,"対象外",SUM(INDEX($B$8:$BA$8,1,MAX(1,$BA$63-25)):INDEX($B$8:$BA$8,1,$BA$63))/ABS(SUM(INDEX($B$20:$BA$20,1,MAX(1,$BA$63-25)):INDEX($B$20:$BA$20,1,$BA$63)))*100))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D50" s="57">
        <f>IF($BA$63&lt;&gt;29,"",IF(SUM(INDEX($B$20:$BA$20,1,MAX(1,$BA$63-25)):INDEX($B$20:$BA$20,1,$BA$63))=0,"対象外",SUM(INDEX($B$8:$BA$8,1,MAX(1,$BA$63-25)):INDEX($B$8:$BA$8,1,$BA$63))/ABS(SUM(INDEX($B$20:$BA$20,1,MAX(1,$BA$63-25)):INDEX($B$20:$BA$20,1,$BA$63)))*100))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E50" s="57">
        <f>IF($BA$63&lt;&gt;30,"",IF(SUM(INDEX($B$20:$BA$20,1,MAX(1,$BA$63-25)):INDEX($B$20:$BA$20,1,$BA$63))=0,"対象外",SUM(INDEX($B$8:$BA$8,1,MAX(1,$BA$63-25)):INDEX($B$8:$BA$8,1,$BA$63))/ABS(SUM(INDEX($B$20:$BA$20,1,MAX(1,$BA$63-25)):INDEX($B$20:$BA$20,1,$BA$63)))*100))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F50" s="57">
        <f>IF($BA$63&lt;&gt;31,"",IF(SUM(INDEX($B$20:$BA$20,1,MAX(1,$BA$63-25)):INDEX($B$20:$BA$20,1,$BA$63))=0,"対象外",SUM(INDEX($B$8:$BA$8,1,MAX(1,$BA$63-25)):INDEX($B$8:$BA$8,1,$BA$63))/ABS(SUM(INDEX($B$20:$BA$20,1,MAX(1,$BA$63-25)):INDEX($B$20:$BA$20,1,$BA$63)))*100))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G50" s="57">
        <f>IF($BA$63&lt;&gt;32,"",IF(SUM(INDEX($B$20:$BA$20,1,MAX(1,$BA$63-25)):INDEX($B$20:$BA$20,1,$BA$63))=0,"対象外",SUM(INDEX($B$8:$BA$8,1,MAX(1,$BA$63-25)):INDEX($B$8:$BA$8,1,$BA$63))/ABS(SUM(INDEX($B$20:$BA$20,1,MAX(1,$BA$63-25)):INDEX($B$20:$BA$20,1,$BA$63)))*100))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H50" s="57">
        <f>IF($BA$63&lt;&gt;33,"",IF(SUM(INDEX($B$20:$BA$20,1,MAX(1,$BA$63-25)):INDEX($B$20:$BA$20,1,$BA$63))=0,"対象外",SUM(INDEX($B$8:$BA$8,1,MAX(1,$BA$63-25)):INDEX($B$8:$BA$8,1,$BA$63))/ABS(SUM(INDEX($B$20:$BA$20,1,MAX(1,$BA$63-25)):INDEX($B$20:$BA$20,1,$BA$63)))*100))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I50" s="57">
        <f>IF($BA$63&lt;&gt;34,"",IF(SUM(INDEX($B$20:$BA$20,1,MAX(1,$BA$63-25)):INDEX($B$20:$BA$20,1,$BA$63))=0,"対象外",SUM(INDEX($B$8:$BA$8,1,MAX(1,$BA$63-25)):INDEX($B$8:$BA$8,1,$BA$63))/ABS(SUM(INDEX($B$20:$BA$20,1,MAX(1,$BA$63-25)):INDEX($B$20:$BA$20,1,$BA$63)))*100))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J50" s="57">
        <f>IF($BA$63&lt;&gt;35,"",IF(SUM(INDEX($B$20:$BA$20,1,MAX(1,$BA$63-25)):INDEX($B$20:$BA$20,1,$BA$63))=0,"対象外",SUM(INDEX($B$8:$BA$8,1,MAX(1,$BA$63-25)):INDEX($B$8:$BA$8,1,$BA$63))/ABS(SUM(INDEX($B$20:$BA$20,1,MAX(1,$BA$63-25)):INDEX($B$20:$BA$20,1,$BA$63)))*100))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K50" s="57">
        <f>IF($BA$63&lt;&gt;36,"",IF(SUM(INDEX($B$20:$BA$20,1,MAX(1,$BA$63-25)):INDEX($B$20:$BA$20,1,$BA$63))=0,"対象外",SUM(INDEX($B$8:$BA$8,1,MAX(1,$BA$63-25)):INDEX($B$8:$BA$8,1,$BA$63))/ABS(SUM(INDEX($B$20:$BA$20,1,MAX(1,$BA$63-25)):INDEX($B$20:$BA$20,1,$BA$63)))*100))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L50" s="57">
        <f>IF($BA$63&lt;&gt;37,"",IF(SUM(INDEX($B$20:$BA$20,1,MAX(1,$BA$63-25)):INDEX($B$20:$BA$20,1,$BA$63))=0,"対象外",SUM(INDEX($B$8:$BA$8,1,MAX(1,$BA$63-25)):INDEX($B$8:$BA$8,1,$BA$63))/ABS(SUM(INDEX($B$20:$BA$20,1,MAX(1,$BA$63-25)):INDEX($B$20:$BA$20,1,$BA$63)))*100))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M50" s="57">
        <f>IF($BA$63&lt;&gt;38,"",IF(SUM(INDEX($B$20:$BA$20,1,MAX(1,$BA$63-25)):INDEX($B$20:$BA$20,1,$BA$63))=0,"対象外",SUM(INDEX($B$8:$BA$8,1,MAX(1,$BA$63-25)):INDEX($B$8:$BA$8,1,$BA$63))/ABS(SUM(INDEX($B$20:$BA$20,1,MAX(1,$BA$63-25)):INDEX($B$20:$BA$20,1,$BA$63)))*100))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N50" s="57">
        <f>IF($BA$63&lt;&gt;39,"",IF(SUM(INDEX($B$20:$BA$20,1,MAX(1,$BA$63-25)):INDEX($B$20:$BA$20,1,$BA$63))=0,"対象外",SUM(INDEX($B$8:$BA$8,1,MAX(1,$BA$63-25)):INDEX($B$8:$BA$8,1,$BA$63))/ABS(SUM(INDEX($B$20:$BA$20,1,MAX(1,$BA$63-25)):INDEX($B$20:$BA$20,1,$BA$63)))*100))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O50" s="57">
        <f>IF($BA$63&lt;&gt;40,"",IF(SUM(INDEX($B$20:$BA$20,1,MAX(1,$BA$63-25)):INDEX($B$20:$BA$20,1,$BA$63))=0,"対象外",SUM(INDEX($B$8:$BA$8,1,MAX(1,$BA$63-25)):INDEX($B$8:$BA$8,1,$BA$63))/ABS(SUM(INDEX($B$20:$BA$20,1,MAX(1,$BA$63-25)):INDEX($B$20:$BA$20,1,$BA$63)))*100))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P50" s="57">
        <f>IF($BA$63&lt;&gt;41,"",IF(SUM(INDEX($B$20:$BA$20,1,MAX(1,$BA$63-25)):INDEX($B$20:$BA$20,1,$BA$63))=0,"対象外",SUM(INDEX($B$8:$BA$8,1,MAX(1,$BA$63-25)):INDEX($B$8:$BA$8,1,$BA$63))/ABS(SUM(INDEX($B$20:$BA$20,1,MAX(1,$BA$63-25)):INDEX($B$20:$BA$20,1,$BA$63)))*100))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Q50" s="57">
        <f>IF($BA$63&lt;&gt;42,"",IF(SUM(INDEX($B$20:$BA$20,1,MAX(1,$BA$63-25)):INDEX($B$20:$BA$20,1,$BA$63))=0,"対象外",SUM(INDEX($B$8:$BA$8,1,MAX(1,$BA$63-25)):INDEX($B$8:$BA$8,1,$BA$63))/ABS(SUM(INDEX($B$20:$BA$20,1,MAX(1,$BA$63-25)):INDEX($B$20:$BA$20,1,$BA$63)))*100))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R50" s="57">
        <f>IF($BA$63&lt;&gt;43,"",IF(SUM(INDEX($B$20:$BA$20,1,MAX(1,$BA$63-25)):INDEX($B$20:$BA$20,1,$BA$63))=0,"対象外",SUM(INDEX($B$8:$BA$8,1,MAX(1,$BA$63-25)):INDEX($B$8:$BA$8,1,$BA$63))/ABS(SUM(INDEX($B$20:$BA$20,1,MAX(1,$BA$63-25)):INDEX($B$20:$BA$20,1,$BA$63)))*100))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S50" s="57">
        <f>IF($BA$63&lt;&gt;44,"",IF(SUM(INDEX($B$20:$BA$20,1,MAX(1,$BA$63-25)):INDEX($B$20:$BA$20,1,$BA$63))=0,"対象外",SUM(INDEX($B$8:$BA$8,1,MAX(1,$BA$63-25)):INDEX($B$8:$BA$8,1,$BA$63))/ABS(SUM(INDEX($B$20:$BA$20,1,MAX(1,$BA$63-25)):INDEX($B$20:$BA$20,1,$BA$63)))*100))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T50" s="57">
        <f>IF($BA$63&lt;&gt;45,"",IF(SUM(INDEX($B$20:$BA$20,1,MAX(1,$BA$63-25)):INDEX($B$20:$BA$20,1,$BA$63))=0,"対象外",SUM(INDEX($B$8:$BA$8,1,MAX(1,$BA$63-25)):INDEX($B$8:$BA$8,1,$BA$63))/ABS(SUM(INDEX($B$20:$BA$20,1,MAX(1,$BA$63-25)):INDEX($B$20:$BA$20,1,$BA$63)))*100))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U50" s="57">
        <f>IF($BA$63&lt;&gt;46,"",IF(SUM(INDEX($B$20:$BA$20,1,MAX(1,$BA$63-25)):INDEX($B$20:$BA$20,1,$BA$63))=0,"対象外",SUM(INDEX($B$8:$BA$8,1,MAX(1,$BA$63-25)):INDEX($B$8:$BA$8,1,$BA$63))/ABS(SUM(INDEX($B$20:$BA$20,1,MAX(1,$BA$63-25)):INDEX($B$20:$BA$20,1,$BA$63)))*100))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V50" s="57">
        <f>IF($BA$63&lt;&gt;47,"",IF(SUM(INDEX($B$20:$BA$20,1,MAX(1,$BA$63-25)):INDEX($B$20:$BA$20,1,$BA$63))=0,"対象外",SUM(INDEX($B$8:$BA$8,1,MAX(1,$BA$63-25)):INDEX($B$8:$BA$8,1,$BA$63))/ABS(SUM(INDEX($B$20:$BA$20,1,MAX(1,$BA$63-25)):INDEX($B$20:$BA$20,1,$BA$63)))*100))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W50" s="57">
        <f>IF($BA$63&lt;&gt;48,"",IF(SUM(INDEX($B$20:$BA$20,1,MAX(1,$BA$63-25)):INDEX($B$20:$BA$20,1,$BA$63))=0,"対象外",SUM(INDEX($B$8:$BA$8,1,MAX(1,$BA$63-25)):INDEX($B$8:$BA$8,1,$BA$63))/ABS(SUM(INDEX($B$20:$BA$20,1,MAX(1,$BA$63-25)):INDEX($B$20:$BA$20,1,$BA$63)))*100))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X50" s="57">
        <f>IF($BA$63&lt;&gt;49,"",IF(SUM(INDEX($B$20:$BA$20,1,MAX(1,$BA$63-25)):INDEX($B$20:$BA$20,1,$BA$63))=0,"対象外",SUM(INDEX($B$8:$BA$8,1,MAX(1,$BA$63-25)):INDEX($B$8:$BA$8,1,$BA$63))/ABS(SUM(INDEX($B$20:$BA$20,1,MAX(1,$BA$63-25)):INDEX($B$20:$BA$20,1,$BA$63)))*100))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Y50" s="57">
        <f>IF($BA$63&lt;&gt;50,"",IF(SUM(INDEX($B$20:$BA$20,1,MAX(1,$BA$63-25)):INDEX($B$20:$BA$20,1,$BA$63))=0,"対象外",SUM(INDEX($B$8:$BA$8,1,MAX(1,$BA$63-25)):INDEX($B$8:$BA$8,1,$BA$63))/ABS(SUM(INDEX($B$20:$BA$20,1,MAX(1,$BA$63-25)):INDEX($B$20:$BA$20,1,$BA$63)))*100))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AZ50" s="57">
        <f>IF($BA$63&lt;&gt;51,"",IF(SUM(INDEX($B$20:$BA$20,1,MAX(1,$BA$63-25)):INDEX($B$20:$BA$20,1,$BA$63))=0,"対象外",SUM(INDEX($B$8:$BA$8,1,MAX(1,$BA$63-25)):INDEX($B$8:$BA$8,1,$BA$63))/ABS(SUM(INDEX($B$20:$BA$20,1,MAX(1,$BA$63-25)):INDEX($B$20:$BA$20,1,$BA$63)))*100))</f>
        <v/>
      </c>
      <c r="BA50" s="57">
        <f>IF($BA$63&lt;&gt;52,"",IF(SUM(INDEX($B$20:$BA$20,1,MAX(1,$BA$63-25)):INDEX($B$20:$BA$20,1,$BA$63))=0,"対象外",SUM(INDEX($B$8:$BA$8,1,MAX(1,$BA$63-25)):INDEX($B$8:$BA$8,1,$BA$63))/ABS(SUM(INDEX($B$20:$BA$20,1,MAX(1,$BA$63-25)):INDEX($B$20:$BA$20,1,$BA$63)))*100))</f>
        <v/>
      </c>
    </row>
    <row r="51" ht="28.5" customHeight="1" s="37">
      <c r="A51" s="26" t="inlineStr">
        <is>
          <t>経常収支比率
（直近最大52週）</t>
        </is>
      </c>
      <c r="B51" s="57">
        <f>IF($BA$63&lt;&gt;1,"",IF(SUM(INDEX($B$20:$BA$20,1,MAX(1,$BA$63-51)):INDEX($B$20:$BA$20,1,$BA$63))=0,"対象外",SUM(INDEX($B$8:$BA$8,1,MAX(1,$BA$63-51)):INDEX($B$8:$BA$8,1,$BA$63))/ABS(SUM(INDEX($B$20:$BA$20,1,MAX(1,$BA$63-51)):INDEX($B$20:$BA$20,1,$BA$63)))*100))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C51" s="57">
        <f>IF($BA$63&lt;&gt;2,"",IF(SUM(INDEX($B$20:$BA$20,1,MAX(1,$BA$63-51)):INDEX($B$20:$BA$20,1,$BA$63))=0,"対象外",SUM(INDEX($B$8:$BA$8,1,MAX(1,$BA$63-51)):INDEX($B$8:$BA$8,1,$BA$63))/ABS(SUM(INDEX($B$20:$BA$20,1,MAX(1,$BA$63-51)):INDEX($B$20:$BA$20,1,$BA$63)))*100))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D51" s="57">
        <f>IF($BA$63&lt;&gt;3,"",IF(SUM(INDEX($B$20:$BA$20,1,MAX(1,$BA$63-51)):INDEX($B$20:$BA$20,1,$BA$63))=0,"対象外",SUM(INDEX($B$8:$BA$8,1,MAX(1,$BA$63-51)):INDEX($B$8:$BA$8,1,$BA$63))/ABS(SUM(INDEX($B$20:$BA$20,1,MAX(1,$BA$63-51)):INDEX($B$20:$BA$20,1,$BA$63)))*100))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E51" s="57">
        <f>IF($BA$63&lt;&gt;4,"",IF(SUM(INDEX($B$20:$BA$20,1,MAX(1,$BA$63-51)):INDEX($B$20:$BA$20,1,$BA$63))=0,"対象外",SUM(INDEX($B$8:$BA$8,1,MAX(1,$BA$63-51)):INDEX($B$8:$BA$8,1,$BA$63))/ABS(SUM(INDEX($B$20:$BA$20,1,MAX(1,$BA$63-51)):INDEX($B$20:$BA$20,1,$BA$63)))*100))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F51" s="57">
        <f>IF($BA$63&lt;&gt;5,"",IF(SUM(INDEX($B$20:$BA$20,1,MAX(1,$BA$63-51)):INDEX($B$20:$BA$20,1,$BA$63))=0,"対象外",SUM(INDEX($B$8:$BA$8,1,MAX(1,$BA$63-51)):INDEX($B$8:$BA$8,1,$BA$63))/ABS(SUM(INDEX($B$20:$BA$20,1,MAX(1,$BA$63-51)):INDEX($B$20:$BA$20,1,$BA$63)))*100))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G51" s="57">
        <f>IF($BA$63&lt;&gt;6,"",IF(SUM(INDEX($B$20:$BA$20,1,MAX(1,$BA$63-51)):INDEX($B$20:$BA$20,1,$BA$63))=0,"対象外",SUM(INDEX($B$8:$BA$8,1,MAX(1,$BA$63-51)):INDEX($B$8:$BA$8,1,$BA$63))/ABS(SUM(INDEX($B$20:$BA$20,1,MAX(1,$BA$63-51)):INDEX($B$20:$BA$20,1,$BA$63)))*100))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H51" s="57">
        <f>IF($BA$63&lt;&gt;7,"",IF(SUM(INDEX($B$20:$BA$20,1,MAX(1,$BA$63-51)):INDEX($B$20:$BA$20,1,$BA$63))=0,"対象外",SUM(INDEX($B$8:$BA$8,1,MAX(1,$BA$63-51)):INDEX($B$8:$BA$8,1,$BA$63))/ABS(SUM(INDEX($B$20:$BA$20,1,MAX(1,$BA$63-51)):INDEX($B$20:$BA$20,1,$BA$63)))*100))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I51" s="57">
        <f>IF($BA$63&lt;&gt;8,"",IF(SUM(INDEX($B$20:$BA$20,1,MAX(1,$BA$63-51)):INDEX($B$20:$BA$20,1,$BA$63))=0,"対象外",SUM(INDEX($B$8:$BA$8,1,MAX(1,$BA$63-51)):INDEX($B$8:$BA$8,1,$BA$63))/ABS(SUM(INDEX($B$20:$BA$20,1,MAX(1,$BA$63-51)):INDEX($B$20:$BA$20,1,$BA$63)))*100))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J51" s="57">
        <f>IF($BA$63&lt;&gt;9,"",IF(SUM(INDEX($B$20:$BA$20,1,MAX(1,$BA$63-51)):INDEX($B$20:$BA$20,1,$BA$63))=0,"対象外",SUM(INDEX($B$8:$BA$8,1,MAX(1,$BA$63-51)):INDEX($B$8:$BA$8,1,$BA$63))/ABS(SUM(INDEX($B$20:$BA$20,1,MAX(1,$BA$63-51)):INDEX($B$20:$BA$20,1,$BA$63)))*100))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K51" s="57">
        <f>IF($BA$63&lt;&gt;10,"",IF(SUM(INDEX($B$20:$BA$20,1,MAX(1,$BA$63-51)):INDEX($B$20:$BA$20,1,$BA$63))=0,"対象外",SUM(INDEX($B$8:$BA$8,1,MAX(1,$BA$63-51)):INDEX($B$8:$BA$8,1,$BA$63))/ABS(SUM(INDEX($B$20:$BA$20,1,MAX(1,$BA$63-51)):INDEX($B$20:$BA$20,1,$BA$63)))*100))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L51" s="57">
        <f>IF($BA$63&lt;&gt;11,"",IF(SUM(INDEX($B$20:$BA$20,1,MAX(1,$BA$63-51)):INDEX($B$20:$BA$20,1,$BA$63))=0,"対象外",SUM(INDEX($B$8:$BA$8,1,MAX(1,$BA$63-51)):INDEX($B$8:$BA$8,1,$BA$63))/ABS(SUM(INDEX($B$20:$BA$20,1,MAX(1,$BA$63-51)):INDEX($B$20:$BA$20,1,$BA$63)))*100))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M51" s="57">
        <f>IF($BA$63&lt;&gt;12,"",IF(SUM(INDEX($B$20:$BA$20,1,MAX(1,$BA$63-51)):INDEX($B$20:$BA$20,1,$BA$63))=0,"対象外",SUM(INDEX($B$8:$BA$8,1,MAX(1,$BA$63-51)):INDEX($B$8:$BA$8,1,$BA$63))/ABS(SUM(INDEX($B$20:$BA$20,1,MAX(1,$BA$63-51)):INDEX($B$20:$BA$20,1,$BA$63)))*100))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N51" s="57">
        <f>IF($BA$63&lt;&gt;13,"",IF(SUM(INDEX($B$20:$BA$20,1,MAX(1,$BA$63-51)):INDEX($B$20:$BA$20,1,$BA$63))=0,"対象外",SUM(INDEX($B$8:$BA$8,1,MAX(1,$BA$63-51)):INDEX($B$8:$BA$8,1,$BA$63))/ABS(SUM(INDEX($B$20:$BA$20,1,MAX(1,$BA$63-51)):INDEX($B$20:$BA$20,1,$BA$63)))*100))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O51" s="57">
        <f>IF($BA$63&lt;&gt;14,"",IF(SUM(INDEX($B$20:$BA$20,1,MAX(1,$BA$63-51)):INDEX($B$20:$BA$20,1,$BA$63))=0,"対象外",SUM(INDEX($B$8:$BA$8,1,MAX(1,$BA$63-51)):INDEX($B$8:$BA$8,1,$BA$63))/ABS(SUM(INDEX($B$20:$BA$20,1,MAX(1,$BA$63-51)):INDEX($B$20:$BA$20,1,$BA$63)))*100))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P51" s="57">
        <f>IF($BA$63&lt;&gt;15,"",IF(SUM(INDEX($B$20:$BA$20,1,MAX(1,$BA$63-51)):INDEX($B$20:$BA$20,1,$BA$63))=0,"対象外",SUM(INDEX($B$8:$BA$8,1,MAX(1,$BA$63-51)):INDEX($B$8:$BA$8,1,$BA$63))/ABS(SUM(INDEX($B$20:$BA$20,1,MAX(1,$BA$63-51)):INDEX($B$20:$BA$20,1,$BA$63)))*100))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Q51" s="57">
        <f>IF($BA$63&lt;&gt;16,"",IF(SUM(INDEX($B$20:$BA$20,1,MAX(1,$BA$63-51)):INDEX($B$20:$BA$20,1,$BA$63))=0,"対象外",SUM(INDEX($B$8:$BA$8,1,MAX(1,$BA$63-51)):INDEX($B$8:$BA$8,1,$BA$63))/ABS(SUM(INDEX($B$20:$BA$20,1,MAX(1,$BA$63-51)):INDEX($B$20:$BA$20,1,$BA$63)))*100))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R51" s="57">
        <f>IF($BA$63&lt;&gt;17,"",IF(SUM(INDEX($B$20:$BA$20,1,MAX(1,$BA$63-51)):INDEX($B$20:$BA$20,1,$BA$63))=0,"対象外",SUM(INDEX($B$8:$BA$8,1,MAX(1,$BA$63-51)):INDEX($B$8:$BA$8,1,$BA$63))/ABS(SUM(INDEX($B$20:$BA$20,1,MAX(1,$BA$63-51)):INDEX($B$20:$BA$20,1,$BA$63)))*100))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S51" s="57">
        <f>IF($BA$63&lt;&gt;18,"",IF(SUM(INDEX($B$20:$BA$20,1,MAX(1,$BA$63-51)):INDEX($B$20:$BA$20,1,$BA$63))=0,"対象外",SUM(INDEX($B$8:$BA$8,1,MAX(1,$BA$63-51)):INDEX($B$8:$BA$8,1,$BA$63))/ABS(SUM(INDEX($B$20:$BA$20,1,MAX(1,$BA$63-51)):INDEX($B$20:$BA$20,1,$BA$63)))*100))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T51" s="57">
        <f>IF($BA$63&lt;&gt;19,"",IF(SUM(INDEX($B$20:$BA$20,1,MAX(1,$BA$63-51)):INDEX($B$20:$BA$20,1,$BA$63))=0,"対象外",SUM(INDEX($B$8:$BA$8,1,MAX(1,$BA$63-51)):INDEX($B$8:$BA$8,1,$BA$63))/ABS(SUM(INDEX($B$20:$BA$20,1,MAX(1,$BA$63-51)):INDEX($B$20:$BA$20,1,$BA$63)))*100))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U51" s="57">
        <f>IF($BA$63&lt;&gt;20,"",IF(SUM(INDEX($B$20:$BA$20,1,MAX(1,$BA$63-51)):INDEX($B$20:$BA$20,1,$BA$63))=0,"対象外",SUM(INDEX($B$8:$BA$8,1,MAX(1,$BA$63-51)):INDEX($B$8:$BA$8,1,$BA$63))/ABS(SUM(INDEX($B$20:$BA$20,1,MAX(1,$BA$63-51)):INDEX($B$20:$BA$20,1,$BA$63)))*100))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V51" s="57">
        <f>IF($BA$63&lt;&gt;21,"",IF(SUM(INDEX($B$20:$BA$20,1,MAX(1,$BA$63-51)):INDEX($B$20:$BA$20,1,$BA$63))=0,"対象外",SUM(INDEX($B$8:$BA$8,1,MAX(1,$BA$63-51)):INDEX($B$8:$BA$8,1,$BA$63))/ABS(SUM(INDEX($B$20:$BA$20,1,MAX(1,$BA$63-51)):INDEX($B$20:$BA$20,1,$BA$63)))*100))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W51" s="57">
        <f>IF($BA$63&lt;&gt;22,"",IF(SUM(INDEX($B$20:$BA$20,1,MAX(1,$BA$63-51)):INDEX($B$20:$BA$20,1,$BA$63))=0,"対象外",SUM(INDEX($B$8:$BA$8,1,MAX(1,$BA$63-51)):INDEX($B$8:$BA$8,1,$BA$63))/ABS(SUM(INDEX($B$20:$BA$20,1,MAX(1,$BA$63-51)):INDEX($B$20:$BA$20,1,$BA$63)))*100))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X51" s="57">
        <f>IF($BA$63&lt;&gt;23,"",IF(SUM(INDEX($B$20:$BA$20,1,MAX(1,$BA$63-51)):INDEX($B$20:$BA$20,1,$BA$63))=0,"対象外",SUM(INDEX($B$8:$BA$8,1,MAX(1,$BA$63-51)):INDEX($B$8:$BA$8,1,$BA$63))/ABS(SUM(INDEX($B$20:$BA$20,1,MAX(1,$BA$63-51)):INDEX($B$20:$BA$20,1,$BA$63)))*100))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Y51" s="57">
        <f>IF($BA$63&lt;&gt;24,"",IF(SUM(INDEX($B$20:$BA$20,1,MAX(1,$BA$63-51)):INDEX($B$20:$BA$20,1,$BA$63))=0,"対象外",SUM(INDEX($B$8:$BA$8,1,MAX(1,$BA$63-51)):INDEX($B$8:$BA$8,1,$BA$63))/ABS(SUM(INDEX($B$20:$BA$20,1,MAX(1,$BA$63-51)):INDEX($B$20:$BA$20,1,$BA$63)))*100))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Z51" s="57">
        <f>IF($BA$63&lt;&gt;25,"",IF(SUM(INDEX($B$20:$BA$20,1,MAX(1,$BA$63-51)):INDEX($B$20:$BA$20,1,$BA$63))=0,"対象外",SUM(INDEX($B$8:$BA$8,1,MAX(1,$BA$63-51)):INDEX($B$8:$BA$8,1,$BA$63))/ABS(SUM(INDEX($B$20:$BA$20,1,MAX(1,$BA$63-51)):INDEX($B$20:$BA$20,1,$BA$63)))*100))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A51" s="57">
        <f>IF($BA$63&lt;&gt;26,"",IF(SUM(INDEX($B$20:$BA$20,1,MAX(1,$BA$63-51)):INDEX($B$20:$BA$20,1,$BA$63))=0,"対象外",SUM(INDEX($B$8:$BA$8,1,MAX(1,$BA$63-51)):INDEX($B$8:$BA$8,1,$BA$63))/ABS(SUM(INDEX($B$20:$BA$20,1,MAX(1,$BA$63-51)):INDEX($B$20:$BA$20,1,$BA$63)))*100))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B51" s="57">
        <f>IF($BA$63&lt;&gt;27,"",IF(SUM(INDEX($B$20:$BA$20,1,MAX(1,$BA$63-51)):INDEX($B$20:$BA$20,1,$BA$63))=0,"対象外",SUM(INDEX($B$8:$BA$8,1,MAX(1,$BA$63-51)):INDEX($B$8:$BA$8,1,$BA$63))/ABS(SUM(INDEX($B$20:$BA$20,1,MAX(1,$BA$63-51)):INDEX($B$20:$BA$20,1,$BA$63)))*100))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C51" s="57">
        <f>IF($BA$63&lt;&gt;28,"",IF(SUM(INDEX($B$20:$BA$20,1,MAX(1,$BA$63-51)):INDEX($B$20:$BA$20,1,$BA$63))=0,"対象外",SUM(INDEX($B$8:$BA$8,1,MAX(1,$BA$63-51)):INDEX($B$8:$BA$8,1,$BA$63))/ABS(SUM(INDEX($B$20:$BA$20,1,MAX(1,$BA$63-51)):INDEX($B$20:$BA$20,1,$BA$63)))*100))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D51" s="57">
        <f>IF($BA$63&lt;&gt;29,"",IF(SUM(INDEX($B$20:$BA$20,1,MAX(1,$BA$63-51)):INDEX($B$20:$BA$20,1,$BA$63))=0,"対象外",SUM(INDEX($B$8:$BA$8,1,MAX(1,$BA$63-51)):INDEX($B$8:$BA$8,1,$BA$63))/ABS(SUM(INDEX($B$20:$BA$20,1,MAX(1,$BA$63-51)):INDEX($B$20:$BA$20,1,$BA$63)))*100))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E51" s="57">
        <f>IF($BA$63&lt;&gt;30,"",IF(SUM(INDEX($B$20:$BA$20,1,MAX(1,$BA$63-51)):INDEX($B$20:$BA$20,1,$BA$63))=0,"対象外",SUM(INDEX($B$8:$BA$8,1,MAX(1,$BA$63-51)):INDEX($B$8:$BA$8,1,$BA$63))/ABS(SUM(INDEX($B$20:$BA$20,1,MAX(1,$BA$63-51)):INDEX($B$20:$BA$20,1,$BA$63)))*100))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F51" s="57">
        <f>IF($BA$63&lt;&gt;31,"",IF(SUM(INDEX($B$20:$BA$20,1,MAX(1,$BA$63-51)):INDEX($B$20:$BA$20,1,$BA$63))=0,"対象外",SUM(INDEX($B$8:$BA$8,1,MAX(1,$BA$63-51)):INDEX($B$8:$BA$8,1,$BA$63))/ABS(SUM(INDEX($B$20:$BA$20,1,MAX(1,$BA$63-51)):INDEX($B$20:$BA$20,1,$BA$63)))*100))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G51" s="57">
        <f>IF($BA$63&lt;&gt;32,"",IF(SUM(INDEX($B$20:$BA$20,1,MAX(1,$BA$63-51)):INDEX($B$20:$BA$20,1,$BA$63))=0,"対象外",SUM(INDEX($B$8:$BA$8,1,MAX(1,$BA$63-51)):INDEX($B$8:$BA$8,1,$BA$63))/ABS(SUM(INDEX($B$20:$BA$20,1,MAX(1,$BA$63-51)):INDEX($B$20:$BA$20,1,$BA$63)))*100))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H51" s="57">
        <f>IF($BA$63&lt;&gt;33,"",IF(SUM(INDEX($B$20:$BA$20,1,MAX(1,$BA$63-51)):INDEX($B$20:$BA$20,1,$BA$63))=0,"対象外",SUM(INDEX($B$8:$BA$8,1,MAX(1,$BA$63-51)):INDEX($B$8:$BA$8,1,$BA$63))/ABS(SUM(INDEX($B$20:$BA$20,1,MAX(1,$BA$63-51)):INDEX($B$20:$BA$20,1,$BA$63)))*100))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I51" s="57">
        <f>IF($BA$63&lt;&gt;34,"",IF(SUM(INDEX($B$20:$BA$20,1,MAX(1,$BA$63-51)):INDEX($B$20:$BA$20,1,$BA$63))=0,"対象外",SUM(INDEX($B$8:$BA$8,1,MAX(1,$BA$63-51)):INDEX($B$8:$BA$8,1,$BA$63))/ABS(SUM(INDEX($B$20:$BA$20,1,MAX(1,$BA$63-51)):INDEX($B$20:$BA$20,1,$BA$63)))*100))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J51" s="57">
        <f>IF($BA$63&lt;&gt;35,"",IF(SUM(INDEX($B$20:$BA$20,1,MAX(1,$BA$63-51)):INDEX($B$20:$BA$20,1,$BA$63))=0,"対象外",SUM(INDEX($B$8:$BA$8,1,MAX(1,$BA$63-51)):INDEX($B$8:$BA$8,1,$BA$63))/ABS(SUM(INDEX($B$20:$BA$20,1,MAX(1,$BA$63-51)):INDEX($B$20:$BA$20,1,$BA$63)))*100))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K51" s="57">
        <f>IF($BA$63&lt;&gt;36,"",IF(SUM(INDEX($B$20:$BA$20,1,MAX(1,$BA$63-51)):INDEX($B$20:$BA$20,1,$BA$63))=0,"対象外",SUM(INDEX($B$8:$BA$8,1,MAX(1,$BA$63-51)):INDEX($B$8:$BA$8,1,$BA$63))/ABS(SUM(INDEX($B$20:$BA$20,1,MAX(1,$BA$63-51)):INDEX($B$20:$BA$20,1,$BA$63)))*100))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L51" s="57">
        <f>IF($BA$63&lt;&gt;37,"",IF(SUM(INDEX($B$20:$BA$20,1,MAX(1,$BA$63-51)):INDEX($B$20:$BA$20,1,$BA$63))=0,"対象外",SUM(INDEX($B$8:$BA$8,1,MAX(1,$BA$63-51)):INDEX($B$8:$BA$8,1,$BA$63))/ABS(SUM(INDEX($B$20:$BA$20,1,MAX(1,$BA$63-51)):INDEX($B$20:$BA$20,1,$BA$63)))*100))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M51" s="57">
        <f>IF($BA$63&lt;&gt;38,"",IF(SUM(INDEX($B$20:$BA$20,1,MAX(1,$BA$63-51)):INDEX($B$20:$BA$20,1,$BA$63))=0,"対象外",SUM(INDEX($B$8:$BA$8,1,MAX(1,$BA$63-51)):INDEX($B$8:$BA$8,1,$BA$63))/ABS(SUM(INDEX($B$20:$BA$20,1,MAX(1,$BA$63-51)):INDEX($B$20:$BA$20,1,$BA$63)))*100))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N51" s="57">
        <f>IF($BA$63&lt;&gt;39,"",IF(SUM(INDEX($B$20:$BA$20,1,MAX(1,$BA$63-51)):INDEX($B$20:$BA$20,1,$BA$63))=0,"対象外",SUM(INDEX($B$8:$BA$8,1,MAX(1,$BA$63-51)):INDEX($B$8:$BA$8,1,$BA$63))/ABS(SUM(INDEX($B$20:$BA$20,1,MAX(1,$BA$63-51)):INDEX($B$20:$BA$20,1,$BA$63)))*100))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O51" s="57">
        <f>IF($BA$63&lt;&gt;40,"",IF(SUM(INDEX($B$20:$BA$20,1,MAX(1,$BA$63-51)):INDEX($B$20:$BA$20,1,$BA$63))=0,"対象外",SUM(INDEX($B$8:$BA$8,1,MAX(1,$BA$63-51)):INDEX($B$8:$BA$8,1,$BA$63))/ABS(SUM(INDEX($B$20:$BA$20,1,MAX(1,$BA$63-51)):INDEX($B$20:$BA$20,1,$BA$63)))*100))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P51" s="57">
        <f>IF($BA$63&lt;&gt;41,"",IF(SUM(INDEX($B$20:$BA$20,1,MAX(1,$BA$63-51)):INDEX($B$20:$BA$20,1,$BA$63))=0,"対象外",SUM(INDEX($B$8:$BA$8,1,MAX(1,$BA$63-51)):INDEX($B$8:$BA$8,1,$BA$63))/ABS(SUM(INDEX($B$20:$BA$20,1,MAX(1,$BA$63-51)):INDEX($B$20:$BA$20,1,$BA$63)))*100))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Q51" s="57">
        <f>IF($BA$63&lt;&gt;42,"",IF(SUM(INDEX($B$20:$BA$20,1,MAX(1,$BA$63-51)):INDEX($B$20:$BA$20,1,$BA$63))=0,"対象外",SUM(INDEX($B$8:$BA$8,1,MAX(1,$BA$63-51)):INDEX($B$8:$BA$8,1,$BA$63))/ABS(SUM(INDEX($B$20:$BA$20,1,MAX(1,$BA$63-51)):INDEX($B$20:$BA$20,1,$BA$63)))*100))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R51" s="57">
        <f>IF($BA$63&lt;&gt;43,"",IF(SUM(INDEX($B$20:$BA$20,1,MAX(1,$BA$63-51)):INDEX($B$20:$BA$20,1,$BA$63))=0,"対象外",SUM(INDEX($B$8:$BA$8,1,MAX(1,$BA$63-51)):INDEX($B$8:$BA$8,1,$BA$63))/ABS(SUM(INDEX($B$20:$BA$20,1,MAX(1,$BA$63-51)):INDEX($B$20:$BA$20,1,$BA$63)))*100))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S51" s="57">
        <f>IF($BA$63&lt;&gt;44,"",IF(SUM(INDEX($B$20:$BA$20,1,MAX(1,$BA$63-51)):INDEX($B$20:$BA$20,1,$BA$63))=0,"対象外",SUM(INDEX($B$8:$BA$8,1,MAX(1,$BA$63-51)):INDEX($B$8:$BA$8,1,$BA$63))/ABS(SUM(INDEX($B$20:$BA$20,1,MAX(1,$BA$63-51)):INDEX($B$20:$BA$20,1,$BA$63)))*100))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T51" s="57">
        <f>IF($BA$63&lt;&gt;45,"",IF(SUM(INDEX($B$20:$BA$20,1,MAX(1,$BA$63-51)):INDEX($B$20:$BA$20,1,$BA$63))=0,"対象外",SUM(INDEX($B$8:$BA$8,1,MAX(1,$BA$63-51)):INDEX($B$8:$BA$8,1,$BA$63))/ABS(SUM(INDEX($B$20:$BA$20,1,MAX(1,$BA$63-51)):INDEX($B$20:$BA$20,1,$BA$63)))*100))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U51" s="57">
        <f>IF($BA$63&lt;&gt;46,"",IF(SUM(INDEX($B$20:$BA$20,1,MAX(1,$BA$63-51)):INDEX($B$20:$BA$20,1,$BA$63))=0,"対象外",SUM(INDEX($B$8:$BA$8,1,MAX(1,$BA$63-51)):INDEX($B$8:$BA$8,1,$BA$63))/ABS(SUM(INDEX($B$20:$BA$20,1,MAX(1,$BA$63-51)):INDEX($B$20:$BA$20,1,$BA$63)))*100))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V51" s="57">
        <f>IF($BA$63&lt;&gt;47,"",IF(SUM(INDEX($B$20:$BA$20,1,MAX(1,$BA$63-51)):INDEX($B$20:$BA$20,1,$BA$63))=0,"対象外",SUM(INDEX($B$8:$BA$8,1,MAX(1,$BA$63-51)):INDEX($B$8:$BA$8,1,$BA$63))/ABS(SUM(INDEX($B$20:$BA$20,1,MAX(1,$BA$63-51)):INDEX($B$20:$BA$20,1,$BA$63)))*100))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W51" s="57">
        <f>IF($BA$63&lt;&gt;48,"",IF(SUM(INDEX($B$20:$BA$20,1,MAX(1,$BA$63-51)):INDEX($B$20:$BA$20,1,$BA$63))=0,"対象外",SUM(INDEX($B$8:$BA$8,1,MAX(1,$BA$63-51)):INDEX($B$8:$BA$8,1,$BA$63))/ABS(SUM(INDEX($B$20:$BA$20,1,MAX(1,$BA$63-51)):INDEX($B$20:$BA$20,1,$BA$63)))*100))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X51" s="57">
        <f>IF($BA$63&lt;&gt;49,"",IF(SUM(INDEX($B$20:$BA$20,1,MAX(1,$BA$63-51)):INDEX($B$20:$BA$20,1,$BA$63))=0,"対象外",SUM(INDEX($B$8:$BA$8,1,MAX(1,$BA$63-51)):INDEX($B$8:$BA$8,1,$BA$63))/ABS(SUM(INDEX($B$20:$BA$20,1,MAX(1,$BA$63-51)):INDEX($B$20:$BA$20,1,$BA$63)))*100))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Y51" s="57">
        <f>IF($BA$63&lt;&gt;50,"",IF(SUM(INDEX($B$20:$BA$20,1,MAX(1,$BA$63-51)):INDEX($B$20:$BA$20,1,$BA$63))=0,"対象外",SUM(INDEX($B$8:$BA$8,1,MAX(1,$BA$63-51)):INDEX($B$8:$BA$8,1,$BA$63))/ABS(SUM(INDEX($B$20:$BA$20,1,MAX(1,$BA$63-51)):INDEX($B$20:$BA$20,1,$BA$63)))*100))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AZ51" s="57">
        <f>IF($BA$63&lt;&gt;51,"",IF(SUM(INDEX($B$20:$BA$20,1,MAX(1,$BA$63-51)):INDEX($B$20:$BA$20,1,$BA$63))=0,"対象外",SUM(INDEX($B$8:$BA$8,1,MAX(1,$BA$63-51)):INDEX($B$8:$BA$8,1,$BA$63))/ABS(SUM(INDEX($B$20:$BA$20,1,MAX(1,$BA$63-51)):INDEX($B$20:$BA$20,1,$BA$63)))*100))</f>
        <v/>
      </c>
      <c r="BA51" s="57">
        <f>IF($BA$63&lt;&gt;52,"",IF(SUM(INDEX($B$20:$BA$20,1,MAX(1,$BA$63-51)):INDEX($B$20:$BA$20,1,$BA$63))=0,"対象外",SUM(INDEX($B$8:$BA$8,1,MAX(1,$BA$63-51)):INDEX($B$8:$BA$8,1,$BA$63))/ABS(SUM(INDEX($B$20:$BA$20,1,MAX(1,$BA$63-51)):INDEX($B$20:$BA$20,1,$BA$63)))*100))</f>
        <v/>
      </c>
    </row>
    <row r="52" ht="18" customHeight="1" s="37">
      <c r="A52" s="27" t="n"/>
      <c r="B52" s="27" t="inlineStr">
        <is>
          <t>計算式：経常収支 ＝ 経常収入合計 ＋ 経常支出合計（支払いはマイナス）</t>
        </is>
      </c>
      <c r="C52" s="27" t="n"/>
      <c r="D52" s="27" t="n"/>
      <c r="E52" s="27" t="n"/>
      <c r="F52" s="27" t="n"/>
      <c r="G52" s="27" t="n"/>
      <c r="H52" s="27" t="n"/>
      <c r="I52" s="27" t="n"/>
      <c r="J52" s="27" t="n"/>
      <c r="K52" s="27" t="n"/>
      <c r="L52" s="27" t="n"/>
      <c r="M52" s="27" t="n"/>
      <c r="N52" s="27" t="n"/>
      <c r="O52" s="27" t="n"/>
      <c r="P52" s="27" t="n"/>
      <c r="Q52" s="27" t="n"/>
      <c r="R52" s="27" t="n"/>
      <c r="S52" s="27" t="n"/>
      <c r="T52" s="27" t="n"/>
      <c r="U52" s="27" t="n"/>
      <c r="V52" s="27" t="n"/>
      <c r="W52" s="27" t="n"/>
      <c r="X52" s="27" t="n"/>
      <c r="Y52" s="27" t="n"/>
      <c r="Z52" s="27" t="n"/>
      <c r="AA52" s="27" t="n"/>
      <c r="AB52" s="27" t="inlineStr">
        <is>
          <t>計算式：経常収支 ＝ 経常収入合計 ＋ 経常支出合計（支払いはマイナス）</t>
        </is>
      </c>
      <c r="AC52" s="27" t="n"/>
      <c r="AD52" s="27" t="n"/>
      <c r="AE52" s="27" t="n"/>
      <c r="AF52" s="27" t="n"/>
      <c r="AG52" s="27" t="n"/>
      <c r="AH52" s="27" t="n"/>
      <c r="AI52" s="27" t="n"/>
      <c r="AJ52" s="27" t="n"/>
      <c r="AK52" s="27" t="n"/>
      <c r="AL52" s="27" t="n"/>
      <c r="AM52" s="27" t="n"/>
      <c r="AN52" s="27" t="n"/>
      <c r="AO52" s="27" t="n"/>
      <c r="AP52" s="27" t="n"/>
      <c r="AQ52" s="27" t="n"/>
      <c r="AR52" s="27" t="n"/>
      <c r="AS52" s="27" t="n"/>
      <c r="AT52" s="27" t="n"/>
      <c r="AU52" s="27" t="n"/>
      <c r="AV52" s="27" t="n"/>
      <c r="AW52" s="27" t="n"/>
      <c r="AX52" s="27" t="n"/>
      <c r="AY52" s="27" t="n"/>
      <c r="AZ52" s="27" t="n"/>
      <c r="BA52" s="27" t="n"/>
    </row>
    <row r="53" ht="18" customHeight="1" s="37">
      <c r="A53" s="28" t="n"/>
      <c r="B53" s="28" t="inlineStr">
        <is>
          <t>経常収支比率＝収入÷支出の絶対値×100。最後に入力した週の列に、直近最大13・26・52週を表示。支出0は対象外。</t>
        </is>
      </c>
      <c r="C53" s="28" t="n"/>
      <c r="D53" s="28" t="n"/>
      <c r="E53" s="28" t="n"/>
      <c r="F53" s="28" t="n"/>
      <c r="G53" s="28" t="n"/>
      <c r="H53" s="28" t="n"/>
      <c r="I53" s="28" t="n"/>
      <c r="J53" s="28" t="n"/>
      <c r="K53" s="28" t="n"/>
      <c r="L53" s="28" t="n"/>
      <c r="M53" s="28" t="n"/>
      <c r="N53" s="28" t="n"/>
      <c r="O53" s="28" t="n"/>
      <c r="P53" s="28" t="n"/>
      <c r="Q53" s="28" t="n"/>
      <c r="R53" s="28" t="n"/>
      <c r="S53" s="28" t="n"/>
      <c r="T53" s="28" t="n"/>
      <c r="U53" s="28" t="n"/>
      <c r="V53" s="28" t="n"/>
      <c r="W53" s="28" t="n"/>
      <c r="X53" s="28" t="n"/>
      <c r="Y53" s="28" t="n"/>
      <c r="Z53" s="28" t="n"/>
      <c r="AA53" s="28" t="n"/>
      <c r="AB53" s="28" t="inlineStr">
        <is>
          <t>経常収支比率＝収入÷支出の絶対値×100。最後に入力した週の列に、直近最大13・26・52週を表示。支出0は対象外。</t>
        </is>
      </c>
      <c r="AC53" s="28" t="n"/>
      <c r="AD53" s="28" t="n"/>
      <c r="AE53" s="28" t="n"/>
      <c r="AF53" s="28" t="n"/>
      <c r="AG53" s="28" t="n"/>
      <c r="AH53" s="28" t="n"/>
      <c r="AI53" s="28" t="n"/>
      <c r="AJ53" s="28" t="n"/>
      <c r="AK53" s="28" t="n"/>
      <c r="AL53" s="28" t="n"/>
      <c r="AM53" s="28" t="n"/>
      <c r="AN53" s="28" t="n"/>
      <c r="AO53" s="28" t="n"/>
      <c r="AP53" s="28" t="n"/>
      <c r="AQ53" s="28" t="n"/>
      <c r="AR53" s="28" t="n"/>
      <c r="AS53" s="28" t="n"/>
      <c r="AT53" s="28" t="n"/>
      <c r="AU53" s="28" t="n"/>
      <c r="AV53" s="28" t="n"/>
      <c r="AW53" s="28" t="n"/>
      <c r="AX53" s="28" t="n"/>
      <c r="AY53" s="28" t="n"/>
      <c r="AZ53" s="28" t="n"/>
      <c r="BA53" s="28" t="n"/>
    </row>
    <row r="54" ht="18" customHeight="1" s="37">
      <c r="A54" s="29" t="inlineStr">
        <is>
          <t>週の開始日</t>
        </is>
      </c>
      <c r="B54" s="58" t="n"/>
      <c r="C54" s="58" t="n"/>
      <c r="D54" s="58" t="n"/>
      <c r="E54" s="58" t="n"/>
      <c r="F54" s="58" t="n"/>
      <c r="G54" s="58" t="n"/>
      <c r="H54" s="58" t="n"/>
      <c r="I54" s="58" t="n"/>
      <c r="J54" s="58" t="n"/>
      <c r="K54" s="58" t="n"/>
      <c r="L54" s="58" t="n"/>
      <c r="M54" s="58" t="n"/>
      <c r="N54" s="58" t="n"/>
      <c r="O54" s="58" t="n"/>
      <c r="P54" s="58" t="n"/>
      <c r="Q54" s="58" t="n"/>
      <c r="R54" s="58" t="n"/>
      <c r="S54" s="58" t="n"/>
      <c r="T54" s="58" t="n"/>
      <c r="U54" s="58" t="n"/>
      <c r="V54" s="58" t="n"/>
      <c r="W54" s="58" t="n"/>
      <c r="X54" s="58" t="n"/>
      <c r="Y54" s="58" t="n"/>
      <c r="Z54" s="58" t="n"/>
      <c r="AA54" s="58" t="n"/>
      <c r="AB54" s="58" t="n"/>
      <c r="AC54" s="58" t="n"/>
      <c r="AD54" s="58" t="n"/>
      <c r="AE54" s="58" t="n"/>
      <c r="AF54" s="58" t="n"/>
      <c r="AG54" s="58" t="n"/>
      <c r="AH54" s="58" t="n"/>
      <c r="AI54" s="58" t="n"/>
      <c r="AJ54" s="58" t="n"/>
      <c r="AK54" s="58" t="n"/>
      <c r="AL54" s="58" t="n"/>
      <c r="AM54" s="58" t="n"/>
      <c r="AN54" s="58" t="n"/>
      <c r="AO54" s="58" t="n"/>
      <c r="AP54" s="58" t="n"/>
      <c r="AQ54" s="58" t="n"/>
      <c r="AR54" s="58" t="n"/>
      <c r="AS54" s="58" t="n"/>
      <c r="AT54" s="58" t="n"/>
      <c r="AU54" s="58" t="n"/>
      <c r="AV54" s="58" t="n"/>
      <c r="AW54" s="58" t="n"/>
      <c r="AX54" s="58" t="n"/>
      <c r="AY54" s="58" t="n"/>
      <c r="AZ54" s="58" t="n"/>
      <c r="BA54" s="58" t="n"/>
    </row>
    <row r="55" hidden="1" ht="18" customHeight="1" s="37">
      <c r="A55" s="1" t="inlineStr">
        <is>
          <t>週開始</t>
        </is>
      </c>
      <c r="B55" s="1">
        <f>IF(B54="","",TEXT(B54,"m/d"))</f>
        <v/>
      </c>
      <c r="C55" s="1">
        <f>IF(C54="","",TEXT(C54,"m/d"))</f>
        <v/>
      </c>
      <c r="D55" s="1">
        <f>IF(D54="","",TEXT(D54,"m/d"))</f>
        <v/>
      </c>
      <c r="E55" s="1">
        <f>IF(E54="","",TEXT(E54,"m/d"))</f>
        <v/>
      </c>
      <c r="F55" s="1">
        <f>IF(F54="","",TEXT(F54,"m/d"))</f>
        <v/>
      </c>
      <c r="G55" s="1">
        <f>IF(G54="","",TEXT(G54,"m/d"))</f>
        <v/>
      </c>
      <c r="H55" s="1">
        <f>IF(H54="","",TEXT(H54,"m/d"))</f>
        <v/>
      </c>
      <c r="I55" s="1">
        <f>IF(I54="","",TEXT(I54,"m/d"))</f>
        <v/>
      </c>
      <c r="J55" s="1">
        <f>IF(J54="","",TEXT(J54,"m/d"))</f>
        <v/>
      </c>
      <c r="K55" s="1">
        <f>IF(K54="","",TEXT(K54,"m/d"))</f>
        <v/>
      </c>
      <c r="L55" s="1">
        <f>IF(L54="","",TEXT(L54,"m/d"))</f>
        <v/>
      </c>
      <c r="M55" s="1">
        <f>IF(M54="","",TEXT(M54,"m/d"))</f>
        <v/>
      </c>
      <c r="N55" s="1">
        <f>IF(N54="","",TEXT(N54,"m/d"))</f>
        <v/>
      </c>
      <c r="O55" s="1">
        <f>IF(O54="","",TEXT(O54,"m/d"))</f>
        <v/>
      </c>
      <c r="P55" s="1">
        <f>IF(P54="","",TEXT(P54,"m/d"))</f>
        <v/>
      </c>
      <c r="Q55" s="1">
        <f>IF(Q54="","",TEXT(Q54,"m/d"))</f>
        <v/>
      </c>
      <c r="R55" s="1">
        <f>IF(R54="","",TEXT(R54,"m/d"))</f>
        <v/>
      </c>
      <c r="S55" s="1">
        <f>IF(S54="","",TEXT(S54,"m/d"))</f>
        <v/>
      </c>
      <c r="T55" s="1">
        <f>IF(T54="","",TEXT(T54,"m/d"))</f>
        <v/>
      </c>
      <c r="U55" s="1">
        <f>IF(U54="","",TEXT(U54,"m/d"))</f>
        <v/>
      </c>
      <c r="V55" s="1">
        <f>IF(V54="","",TEXT(V54,"m/d"))</f>
        <v/>
      </c>
      <c r="W55" s="1">
        <f>IF(W54="","",TEXT(W54,"m/d"))</f>
        <v/>
      </c>
      <c r="X55" s="1">
        <f>IF(X54="","",TEXT(X54,"m/d"))</f>
        <v/>
      </c>
      <c r="Y55" s="1">
        <f>IF(Y54="","",TEXT(Y54,"m/d"))</f>
        <v/>
      </c>
      <c r="Z55" s="1">
        <f>IF(Z54="","",TEXT(Z54,"m/d"))</f>
        <v/>
      </c>
      <c r="AA55" s="1">
        <f>IF(AA54="","",TEXT(AA54,"m/d"))</f>
        <v/>
      </c>
      <c r="AB55" s="1">
        <f>IF(AB54="","",TEXT(AB54,"m/d"))</f>
        <v/>
      </c>
      <c r="AC55" s="1">
        <f>IF(AC54="","",TEXT(AC54,"m/d"))</f>
        <v/>
      </c>
      <c r="AD55" s="1">
        <f>IF(AD54="","",TEXT(AD54,"m/d"))</f>
        <v/>
      </c>
      <c r="AE55" s="1">
        <f>IF(AE54="","",TEXT(AE54,"m/d"))</f>
        <v/>
      </c>
      <c r="AF55" s="1">
        <f>IF(AF54="","",TEXT(AF54,"m/d"))</f>
        <v/>
      </c>
      <c r="AG55" s="1">
        <f>IF(AG54="","",TEXT(AG54,"m/d"))</f>
        <v/>
      </c>
      <c r="AH55" s="1">
        <f>IF(AH54="","",TEXT(AH54,"m/d"))</f>
        <v/>
      </c>
      <c r="AI55" s="1">
        <f>IF(AI54="","",TEXT(AI54,"m/d"))</f>
        <v/>
      </c>
      <c r="AJ55" s="1">
        <f>IF(AJ54="","",TEXT(AJ54,"m/d"))</f>
        <v/>
      </c>
      <c r="AK55" s="1">
        <f>IF(AK54="","",TEXT(AK54,"m/d"))</f>
        <v/>
      </c>
      <c r="AL55" s="1">
        <f>IF(AL54="","",TEXT(AL54,"m/d"))</f>
        <v/>
      </c>
      <c r="AM55" s="1">
        <f>IF(AM54="","",TEXT(AM54,"m/d"))</f>
        <v/>
      </c>
      <c r="AN55" s="1">
        <f>IF(AN54="","",TEXT(AN54,"m/d"))</f>
        <v/>
      </c>
      <c r="AO55" s="1">
        <f>IF(AO54="","",TEXT(AO54,"m/d"))</f>
        <v/>
      </c>
      <c r="AP55" s="1">
        <f>IF(AP54="","",TEXT(AP54,"m/d"))</f>
        <v/>
      </c>
      <c r="AQ55" s="1">
        <f>IF(AQ54="","",TEXT(AQ54,"m/d"))</f>
        <v/>
      </c>
      <c r="AR55" s="1">
        <f>IF(AR54="","",TEXT(AR54,"m/d"))</f>
        <v/>
      </c>
      <c r="AS55" s="1">
        <f>IF(AS54="","",TEXT(AS54,"m/d"))</f>
        <v/>
      </c>
      <c r="AT55" s="1">
        <f>IF(AT54="","",TEXT(AT54,"m/d"))</f>
        <v/>
      </c>
      <c r="AU55" s="1">
        <f>IF(AU54="","",TEXT(AU54,"m/d"))</f>
        <v/>
      </c>
      <c r="AV55" s="1">
        <f>IF(AV54="","",TEXT(AV54,"m/d"))</f>
        <v/>
      </c>
      <c r="AW55" s="1">
        <f>IF(AW54="","",TEXT(AW54,"m/d"))</f>
        <v/>
      </c>
      <c r="AX55" s="1">
        <f>IF(AX54="","",TEXT(AX54,"m/d"))</f>
        <v/>
      </c>
      <c r="AY55" s="1">
        <f>IF(AY54="","",TEXT(AY54,"m/d"))</f>
        <v/>
      </c>
      <c r="AZ55" s="1">
        <f>IF(AZ54="","",TEXT(AZ54,"m/d"))</f>
        <v/>
      </c>
      <c r="BA55" s="1">
        <f>IF(BA54="","",TEXT(BA54,"m/d"))</f>
        <v/>
      </c>
    </row>
    <row r="56" hidden="1" s="37">
      <c r="A56" s="1" t="inlineStr">
        <is>
          <t>経常支出</t>
        </is>
      </c>
      <c r="B56" s="1">
        <f>IF(B20="","",ABS(B20))</f>
        <v/>
      </c>
      <c r="C56" s="1">
        <f>IF(C20="","",ABS(C20))</f>
        <v/>
      </c>
      <c r="D56" s="1">
        <f>IF(D20="","",ABS(D20))</f>
        <v/>
      </c>
      <c r="E56" s="1">
        <f>IF(E20="","",ABS(E20))</f>
        <v/>
      </c>
      <c r="F56" s="1">
        <f>IF(F20="","",ABS(F20))</f>
        <v/>
      </c>
      <c r="G56" s="1">
        <f>IF(G20="","",ABS(G20))</f>
        <v/>
      </c>
      <c r="H56" s="1">
        <f>IF(H20="","",ABS(H20))</f>
        <v/>
      </c>
      <c r="I56" s="1">
        <f>IF(I20="","",ABS(I20))</f>
        <v/>
      </c>
      <c r="J56" s="1">
        <f>IF(J20="","",ABS(J20))</f>
        <v/>
      </c>
      <c r="K56" s="1">
        <f>IF(K20="","",ABS(K20))</f>
        <v/>
      </c>
      <c r="L56" s="1">
        <f>IF(L20="","",ABS(L20))</f>
        <v/>
      </c>
      <c r="M56" s="1">
        <f>IF(M20="","",ABS(M20))</f>
        <v/>
      </c>
      <c r="N56" s="1">
        <f>IF(N20="","",ABS(N20))</f>
        <v/>
      </c>
      <c r="O56" s="1">
        <f>IF(O20="","",ABS(O20))</f>
        <v/>
      </c>
      <c r="P56" s="1">
        <f>IF(P20="","",ABS(P20))</f>
        <v/>
      </c>
      <c r="Q56" s="1">
        <f>IF(Q20="","",ABS(Q20))</f>
        <v/>
      </c>
      <c r="R56" s="1">
        <f>IF(R20="","",ABS(R20))</f>
        <v/>
      </c>
      <c r="S56" s="1">
        <f>IF(S20="","",ABS(S20))</f>
        <v/>
      </c>
      <c r="T56" s="1">
        <f>IF(T20="","",ABS(T20))</f>
        <v/>
      </c>
      <c r="U56" s="1">
        <f>IF(U20="","",ABS(U20))</f>
        <v/>
      </c>
      <c r="V56" s="1">
        <f>IF(V20="","",ABS(V20))</f>
        <v/>
      </c>
      <c r="W56" s="1">
        <f>IF(W20="","",ABS(W20))</f>
        <v/>
      </c>
      <c r="X56" s="1">
        <f>IF(X20="","",ABS(X20))</f>
        <v/>
      </c>
      <c r="Y56" s="1">
        <f>IF(Y20="","",ABS(Y20))</f>
        <v/>
      </c>
      <c r="Z56" s="1">
        <f>IF(Z20="","",ABS(Z20))</f>
        <v/>
      </c>
      <c r="AA56" s="1">
        <f>IF(AA20="","",ABS(AA20))</f>
        <v/>
      </c>
      <c r="AB56" s="1">
        <f>IF(AB20="","",ABS(AB20))</f>
        <v/>
      </c>
      <c r="AC56" s="1">
        <f>IF(AC20="","",ABS(AC20))</f>
        <v/>
      </c>
      <c r="AD56" s="1">
        <f>IF(AD20="","",ABS(AD20))</f>
        <v/>
      </c>
      <c r="AE56" s="1">
        <f>IF(AE20="","",ABS(AE20))</f>
        <v/>
      </c>
      <c r="AF56" s="1">
        <f>IF(AF20="","",ABS(AF20))</f>
        <v/>
      </c>
      <c r="AG56" s="1">
        <f>IF(AG20="","",ABS(AG20))</f>
        <v/>
      </c>
      <c r="AH56" s="1">
        <f>IF(AH20="","",ABS(AH20))</f>
        <v/>
      </c>
      <c r="AI56" s="1">
        <f>IF(AI20="","",ABS(AI20))</f>
        <v/>
      </c>
      <c r="AJ56" s="1">
        <f>IF(AJ20="","",ABS(AJ20))</f>
        <v/>
      </c>
      <c r="AK56" s="1">
        <f>IF(AK20="","",ABS(AK20))</f>
        <v/>
      </c>
      <c r="AL56" s="1">
        <f>IF(AL20="","",ABS(AL20))</f>
        <v/>
      </c>
      <c r="AM56" s="1">
        <f>IF(AM20="","",ABS(AM20))</f>
        <v/>
      </c>
      <c r="AN56" s="1">
        <f>IF(AN20="","",ABS(AN20))</f>
        <v/>
      </c>
      <c r="AO56" s="1">
        <f>IF(AO20="","",ABS(AO20))</f>
        <v/>
      </c>
      <c r="AP56" s="1">
        <f>IF(AP20="","",ABS(AP20))</f>
        <v/>
      </c>
      <c r="AQ56" s="1">
        <f>IF(AQ20="","",ABS(AQ20))</f>
        <v/>
      </c>
      <c r="AR56" s="1">
        <f>IF(AR20="","",ABS(AR20))</f>
        <v/>
      </c>
      <c r="AS56" s="1">
        <f>IF(AS20="","",ABS(AS20))</f>
        <v/>
      </c>
      <c r="AT56" s="1">
        <f>IF(AT20="","",ABS(AT20))</f>
        <v/>
      </c>
      <c r="AU56" s="1">
        <f>IF(AU20="","",ABS(AU20))</f>
        <v/>
      </c>
      <c r="AV56" s="1">
        <f>IF(AV20="","",ABS(AV20))</f>
        <v/>
      </c>
      <c r="AW56" s="1">
        <f>IF(AW20="","",ABS(AW20))</f>
        <v/>
      </c>
      <c r="AX56" s="1">
        <f>IF(AX20="","",ABS(AX20))</f>
        <v/>
      </c>
      <c r="AY56" s="1">
        <f>IF(AY20="","",ABS(AY20))</f>
        <v/>
      </c>
      <c r="AZ56" s="1">
        <f>IF(AZ20="","",ABS(AZ20))</f>
        <v/>
      </c>
      <c r="BA56" s="1">
        <f>IF(BA20="","",ABS(BA20))</f>
        <v/>
      </c>
    </row>
    <row r="57" hidden="1" s="37">
      <c r="A57" s="1" t="inlineStr">
        <is>
          <t>プラス</t>
        </is>
      </c>
      <c r="B57" s="1">
        <f>IF(B21="","",MAX(B21,0))</f>
        <v/>
      </c>
      <c r="C57" s="1">
        <f>IF(C21="","",MAX(C21,0))</f>
        <v/>
      </c>
      <c r="D57" s="1">
        <f>IF(D21="","",MAX(D21,0))</f>
        <v/>
      </c>
      <c r="E57" s="1">
        <f>IF(E21="","",MAX(E21,0))</f>
        <v/>
      </c>
      <c r="F57" s="1">
        <f>IF(F21="","",MAX(F21,0))</f>
        <v/>
      </c>
      <c r="G57" s="1">
        <f>IF(G21="","",MAX(G21,0))</f>
        <v/>
      </c>
      <c r="H57" s="1">
        <f>IF(H21="","",MAX(H21,0))</f>
        <v/>
      </c>
      <c r="I57" s="1">
        <f>IF(I21="","",MAX(I21,0))</f>
        <v/>
      </c>
      <c r="J57" s="1">
        <f>IF(J21="","",MAX(J21,0))</f>
        <v/>
      </c>
      <c r="K57" s="1">
        <f>IF(K21="","",MAX(K21,0))</f>
        <v/>
      </c>
      <c r="L57" s="1">
        <f>IF(L21="","",MAX(L21,0))</f>
        <v/>
      </c>
      <c r="M57" s="1">
        <f>IF(M21="","",MAX(M21,0))</f>
        <v/>
      </c>
      <c r="N57" s="1">
        <f>IF(N21="","",MAX(N21,0))</f>
        <v/>
      </c>
      <c r="O57" s="1">
        <f>IF(O21="","",MAX(O21,0))</f>
        <v/>
      </c>
      <c r="P57" s="1">
        <f>IF(P21="","",MAX(P21,0))</f>
        <v/>
      </c>
      <c r="Q57" s="1">
        <f>IF(Q21="","",MAX(Q21,0))</f>
        <v/>
      </c>
      <c r="R57" s="1">
        <f>IF(R21="","",MAX(R21,0))</f>
        <v/>
      </c>
      <c r="S57" s="1">
        <f>IF(S21="","",MAX(S21,0))</f>
        <v/>
      </c>
      <c r="T57" s="1">
        <f>IF(T21="","",MAX(T21,0))</f>
        <v/>
      </c>
      <c r="U57" s="1">
        <f>IF(U21="","",MAX(U21,0))</f>
        <v/>
      </c>
      <c r="V57" s="1">
        <f>IF(V21="","",MAX(V21,0))</f>
        <v/>
      </c>
      <c r="W57" s="1">
        <f>IF(W21="","",MAX(W21,0))</f>
        <v/>
      </c>
      <c r="X57" s="1">
        <f>IF(X21="","",MAX(X21,0))</f>
        <v/>
      </c>
      <c r="Y57" s="1">
        <f>IF(Y21="","",MAX(Y21,0))</f>
        <v/>
      </c>
      <c r="Z57" s="1">
        <f>IF(Z21="","",MAX(Z21,0))</f>
        <v/>
      </c>
      <c r="AA57" s="1">
        <f>IF(AA21="","",MAX(AA21,0))</f>
        <v/>
      </c>
      <c r="AB57" s="1">
        <f>IF(AB21="","",MAX(AB21,0))</f>
        <v/>
      </c>
      <c r="AC57" s="1">
        <f>IF(AC21="","",MAX(AC21,0))</f>
        <v/>
      </c>
      <c r="AD57" s="1">
        <f>IF(AD21="","",MAX(AD21,0))</f>
        <v/>
      </c>
      <c r="AE57" s="1">
        <f>IF(AE21="","",MAX(AE21,0))</f>
        <v/>
      </c>
      <c r="AF57" s="1">
        <f>IF(AF21="","",MAX(AF21,0))</f>
        <v/>
      </c>
      <c r="AG57" s="1">
        <f>IF(AG21="","",MAX(AG21,0))</f>
        <v/>
      </c>
      <c r="AH57" s="1">
        <f>IF(AH21="","",MAX(AH21,0))</f>
        <v/>
      </c>
      <c r="AI57" s="1">
        <f>IF(AI21="","",MAX(AI21,0))</f>
        <v/>
      </c>
      <c r="AJ57" s="1">
        <f>IF(AJ21="","",MAX(AJ21,0))</f>
        <v/>
      </c>
      <c r="AK57" s="1">
        <f>IF(AK21="","",MAX(AK21,0))</f>
        <v/>
      </c>
      <c r="AL57" s="1">
        <f>IF(AL21="","",MAX(AL21,0))</f>
        <v/>
      </c>
      <c r="AM57" s="1">
        <f>IF(AM21="","",MAX(AM21,0))</f>
        <v/>
      </c>
      <c r="AN57" s="1">
        <f>IF(AN21="","",MAX(AN21,0))</f>
        <v/>
      </c>
      <c r="AO57" s="1">
        <f>IF(AO21="","",MAX(AO21,0))</f>
        <v/>
      </c>
      <c r="AP57" s="1">
        <f>IF(AP21="","",MAX(AP21,0))</f>
        <v/>
      </c>
      <c r="AQ57" s="1">
        <f>IF(AQ21="","",MAX(AQ21,0))</f>
        <v/>
      </c>
      <c r="AR57" s="1">
        <f>IF(AR21="","",MAX(AR21,0))</f>
        <v/>
      </c>
      <c r="AS57" s="1">
        <f>IF(AS21="","",MAX(AS21,0))</f>
        <v/>
      </c>
      <c r="AT57" s="1">
        <f>IF(AT21="","",MAX(AT21,0))</f>
        <v/>
      </c>
      <c r="AU57" s="1">
        <f>IF(AU21="","",MAX(AU21,0))</f>
        <v/>
      </c>
      <c r="AV57" s="1">
        <f>IF(AV21="","",MAX(AV21,0))</f>
        <v/>
      </c>
      <c r="AW57" s="1">
        <f>IF(AW21="","",MAX(AW21,0))</f>
        <v/>
      </c>
      <c r="AX57" s="1">
        <f>IF(AX21="","",MAX(AX21,0))</f>
        <v/>
      </c>
      <c r="AY57" s="1">
        <f>IF(AY21="","",MAX(AY21,0))</f>
        <v/>
      </c>
      <c r="AZ57" s="1">
        <f>IF(AZ21="","",MAX(AZ21,0))</f>
        <v/>
      </c>
      <c r="BA57" s="1">
        <f>IF(BA21="","",MAX(BA21,0))</f>
        <v/>
      </c>
    </row>
    <row r="58" hidden="1" s="37">
      <c r="A58" s="1" t="inlineStr">
        <is>
          <t>マイナス</t>
        </is>
      </c>
      <c r="B58" s="1">
        <f>IF(B21="","",MIN(B21,0))</f>
        <v/>
      </c>
      <c r="C58" s="1">
        <f>IF(C21="","",MIN(C21,0))</f>
        <v/>
      </c>
      <c r="D58" s="1">
        <f>IF(D21="","",MIN(D21,0))</f>
        <v/>
      </c>
      <c r="E58" s="1">
        <f>IF(E21="","",MIN(E21,0))</f>
        <v/>
      </c>
      <c r="F58" s="1">
        <f>IF(F21="","",MIN(F21,0))</f>
        <v/>
      </c>
      <c r="G58" s="1">
        <f>IF(G21="","",MIN(G21,0))</f>
        <v/>
      </c>
      <c r="H58" s="1">
        <f>IF(H21="","",MIN(H21,0))</f>
        <v/>
      </c>
      <c r="I58" s="1">
        <f>IF(I21="","",MIN(I21,0))</f>
        <v/>
      </c>
      <c r="J58" s="1">
        <f>IF(J21="","",MIN(J21,0))</f>
        <v/>
      </c>
      <c r="K58" s="1">
        <f>IF(K21="","",MIN(K21,0))</f>
        <v/>
      </c>
      <c r="L58" s="1">
        <f>IF(L21="","",MIN(L21,0))</f>
        <v/>
      </c>
      <c r="M58" s="1">
        <f>IF(M21="","",MIN(M21,0))</f>
        <v/>
      </c>
      <c r="N58" s="1">
        <f>IF(N21="","",MIN(N21,0))</f>
        <v/>
      </c>
      <c r="O58" s="1">
        <f>IF(O21="","",MIN(O21,0))</f>
        <v/>
      </c>
      <c r="P58" s="1">
        <f>IF(P21="","",MIN(P21,0))</f>
        <v/>
      </c>
      <c r="Q58" s="1">
        <f>IF(Q21="","",MIN(Q21,0))</f>
        <v/>
      </c>
      <c r="R58" s="1">
        <f>IF(R21="","",MIN(R21,0))</f>
        <v/>
      </c>
      <c r="S58" s="1">
        <f>IF(S21="","",MIN(S21,0))</f>
        <v/>
      </c>
      <c r="T58" s="1">
        <f>IF(T21="","",MIN(T21,0))</f>
        <v/>
      </c>
      <c r="U58" s="1">
        <f>IF(U21="","",MIN(U21,0))</f>
        <v/>
      </c>
      <c r="V58" s="1">
        <f>IF(V21="","",MIN(V21,0))</f>
        <v/>
      </c>
      <c r="W58" s="1">
        <f>IF(W21="","",MIN(W21,0))</f>
        <v/>
      </c>
      <c r="X58" s="1">
        <f>IF(X21="","",MIN(X21,0))</f>
        <v/>
      </c>
      <c r="Y58" s="1">
        <f>IF(Y21="","",MIN(Y21,0))</f>
        <v/>
      </c>
      <c r="Z58" s="1">
        <f>IF(Z21="","",MIN(Z21,0))</f>
        <v/>
      </c>
      <c r="AA58" s="1">
        <f>IF(AA21="","",MIN(AA21,0))</f>
        <v/>
      </c>
      <c r="AB58" s="1">
        <f>IF(AB21="","",MIN(AB21,0))</f>
        <v/>
      </c>
      <c r="AC58" s="1">
        <f>IF(AC21="","",MIN(AC21,0))</f>
        <v/>
      </c>
      <c r="AD58" s="1">
        <f>IF(AD21="","",MIN(AD21,0))</f>
        <v/>
      </c>
      <c r="AE58" s="1">
        <f>IF(AE21="","",MIN(AE21,0))</f>
        <v/>
      </c>
      <c r="AF58" s="1">
        <f>IF(AF21="","",MIN(AF21,0))</f>
        <v/>
      </c>
      <c r="AG58" s="1">
        <f>IF(AG21="","",MIN(AG21,0))</f>
        <v/>
      </c>
      <c r="AH58" s="1">
        <f>IF(AH21="","",MIN(AH21,0))</f>
        <v/>
      </c>
      <c r="AI58" s="1">
        <f>IF(AI21="","",MIN(AI21,0))</f>
        <v/>
      </c>
      <c r="AJ58" s="1">
        <f>IF(AJ21="","",MIN(AJ21,0))</f>
        <v/>
      </c>
      <c r="AK58" s="1">
        <f>IF(AK21="","",MIN(AK21,0))</f>
        <v/>
      </c>
      <c r="AL58" s="1">
        <f>IF(AL21="","",MIN(AL21,0))</f>
        <v/>
      </c>
      <c r="AM58" s="1">
        <f>IF(AM21="","",MIN(AM21,0))</f>
        <v/>
      </c>
      <c r="AN58" s="1">
        <f>IF(AN21="","",MIN(AN21,0))</f>
        <v/>
      </c>
      <c r="AO58" s="1">
        <f>IF(AO21="","",MIN(AO21,0))</f>
        <v/>
      </c>
      <c r="AP58" s="1">
        <f>IF(AP21="","",MIN(AP21,0))</f>
        <v/>
      </c>
      <c r="AQ58" s="1">
        <f>IF(AQ21="","",MIN(AQ21,0))</f>
        <v/>
      </c>
      <c r="AR58" s="1">
        <f>IF(AR21="","",MIN(AR21,0))</f>
        <v/>
      </c>
      <c r="AS58" s="1">
        <f>IF(AS21="","",MIN(AS21,0))</f>
        <v/>
      </c>
      <c r="AT58" s="1">
        <f>IF(AT21="","",MIN(AT21,0))</f>
        <v/>
      </c>
      <c r="AU58" s="1">
        <f>IF(AU21="","",MIN(AU21,0))</f>
        <v/>
      </c>
      <c r="AV58" s="1">
        <f>IF(AV21="","",MIN(AV21,0))</f>
        <v/>
      </c>
      <c r="AW58" s="1">
        <f>IF(AW21="","",MIN(AW21,0))</f>
        <v/>
      </c>
      <c r="AX58" s="1">
        <f>IF(AX21="","",MIN(AX21,0))</f>
        <v/>
      </c>
      <c r="AY58" s="1">
        <f>IF(AY21="","",MIN(AY21,0))</f>
        <v/>
      </c>
      <c r="AZ58" s="1">
        <f>IF(AZ21="","",MIN(AZ21,0))</f>
        <v/>
      </c>
      <c r="BA58" s="1">
        <f>IF(BA21="","",MIN(BA21,0))</f>
        <v/>
      </c>
    </row>
    <row r="59" hidden="1" s="37">
      <c r="A59" t="inlineStr">
        <is>
          <t>期末現預金残高（グラフ用）</t>
        </is>
      </c>
      <c r="B59">
        <f>IF(AND(B3&lt;&gt;"",ISNUMBER(B41)),B41,NA())</f>
        <v/>
      </c>
      <c r="C59">
        <f>IF(AND(C3&lt;&gt;"",ISNUMBER(C41)),C41,NA())</f>
        <v/>
      </c>
      <c r="D59">
        <f>IF(AND(D3&lt;&gt;"",ISNUMBER(D41)),D41,NA())</f>
        <v/>
      </c>
      <c r="E59">
        <f>IF(AND(E3&lt;&gt;"",ISNUMBER(E41)),E41,NA())</f>
        <v/>
      </c>
      <c r="F59">
        <f>IF(AND(F3&lt;&gt;"",ISNUMBER(F41)),F41,NA())</f>
        <v/>
      </c>
      <c r="G59">
        <f>IF(AND(G3&lt;&gt;"",ISNUMBER(G41)),G41,NA())</f>
        <v/>
      </c>
      <c r="H59">
        <f>IF(AND(H3&lt;&gt;"",ISNUMBER(H41)),H41,NA())</f>
        <v/>
      </c>
      <c r="I59">
        <f>IF(AND(I3&lt;&gt;"",ISNUMBER(I41)),I41,NA())</f>
        <v/>
      </c>
      <c r="J59">
        <f>IF(AND(J3&lt;&gt;"",ISNUMBER(J41)),J41,NA())</f>
        <v/>
      </c>
      <c r="K59">
        <f>IF(AND(K3&lt;&gt;"",ISNUMBER(K41)),K41,NA())</f>
        <v/>
      </c>
      <c r="L59">
        <f>IF(AND(L3&lt;&gt;"",ISNUMBER(L41)),L41,NA())</f>
        <v/>
      </c>
      <c r="M59">
        <f>IF(AND(M3&lt;&gt;"",ISNUMBER(M41)),M41,NA())</f>
        <v/>
      </c>
      <c r="N59">
        <f>IF(AND(N3&lt;&gt;"",ISNUMBER(N41)),N41,NA())</f>
        <v/>
      </c>
      <c r="O59">
        <f>IF(AND(O3&lt;&gt;"",ISNUMBER(O41)),O41,NA())</f>
        <v/>
      </c>
      <c r="P59">
        <f>IF(AND(P3&lt;&gt;"",ISNUMBER(P41)),P41,NA())</f>
        <v/>
      </c>
      <c r="Q59">
        <f>IF(AND(Q3&lt;&gt;"",ISNUMBER(Q41)),Q41,NA())</f>
        <v/>
      </c>
      <c r="R59">
        <f>IF(AND(R3&lt;&gt;"",ISNUMBER(R41)),R41,NA())</f>
        <v/>
      </c>
      <c r="S59">
        <f>IF(AND(S3&lt;&gt;"",ISNUMBER(S41)),S41,NA())</f>
        <v/>
      </c>
      <c r="T59">
        <f>IF(AND(T3&lt;&gt;"",ISNUMBER(T41)),T41,NA())</f>
        <v/>
      </c>
      <c r="U59">
        <f>IF(AND(U3&lt;&gt;"",ISNUMBER(U41)),U41,NA())</f>
        <v/>
      </c>
      <c r="V59">
        <f>IF(AND(V3&lt;&gt;"",ISNUMBER(V41)),V41,NA())</f>
        <v/>
      </c>
      <c r="W59">
        <f>IF(AND(W3&lt;&gt;"",ISNUMBER(W41)),W41,NA())</f>
        <v/>
      </c>
      <c r="X59">
        <f>IF(AND(X3&lt;&gt;"",ISNUMBER(X41)),X41,NA())</f>
        <v/>
      </c>
      <c r="Y59">
        <f>IF(AND(Y3&lt;&gt;"",ISNUMBER(Y41)),Y41,NA())</f>
        <v/>
      </c>
      <c r="Z59">
        <f>IF(AND(Z3&lt;&gt;"",ISNUMBER(Z41)),Z41,NA())</f>
        <v/>
      </c>
      <c r="AA59">
        <f>IF(AND(AA3&lt;&gt;"",ISNUMBER(AA41)),AA41,NA())</f>
        <v/>
      </c>
      <c r="AB59">
        <f>IF(AND(AB3&lt;&gt;"",ISNUMBER(AB41)),AB41,NA())</f>
        <v/>
      </c>
      <c r="AC59">
        <f>IF(AND(AC3&lt;&gt;"",ISNUMBER(AC41)),AC41,NA())</f>
        <v/>
      </c>
      <c r="AD59">
        <f>IF(AND(AD3&lt;&gt;"",ISNUMBER(AD41)),AD41,NA())</f>
        <v/>
      </c>
      <c r="AE59">
        <f>IF(AND(AE3&lt;&gt;"",ISNUMBER(AE41)),AE41,NA())</f>
        <v/>
      </c>
      <c r="AF59">
        <f>IF(AND(AF3&lt;&gt;"",ISNUMBER(AF41)),AF41,NA())</f>
        <v/>
      </c>
      <c r="AG59">
        <f>IF(AND(AG3&lt;&gt;"",ISNUMBER(AG41)),AG41,NA())</f>
        <v/>
      </c>
      <c r="AH59">
        <f>IF(AND(AH3&lt;&gt;"",ISNUMBER(AH41)),AH41,NA())</f>
        <v/>
      </c>
      <c r="AI59">
        <f>IF(AND(AI3&lt;&gt;"",ISNUMBER(AI41)),AI41,NA())</f>
        <v/>
      </c>
      <c r="AJ59">
        <f>IF(AND(AJ3&lt;&gt;"",ISNUMBER(AJ41)),AJ41,NA())</f>
        <v/>
      </c>
      <c r="AK59">
        <f>IF(AND(AK3&lt;&gt;"",ISNUMBER(AK41)),AK41,NA())</f>
        <v/>
      </c>
      <c r="AL59">
        <f>IF(AND(AL3&lt;&gt;"",ISNUMBER(AL41)),AL41,NA())</f>
        <v/>
      </c>
      <c r="AM59">
        <f>IF(AND(AM3&lt;&gt;"",ISNUMBER(AM41)),AM41,NA())</f>
        <v/>
      </c>
      <c r="AN59">
        <f>IF(AND(AN3&lt;&gt;"",ISNUMBER(AN41)),AN41,NA())</f>
        <v/>
      </c>
      <c r="AO59">
        <f>IF(AND(AO3&lt;&gt;"",ISNUMBER(AO41)),AO41,NA())</f>
        <v/>
      </c>
      <c r="AP59">
        <f>IF(AND(AP3&lt;&gt;"",ISNUMBER(AP41)),AP41,NA())</f>
        <v/>
      </c>
      <c r="AQ59">
        <f>IF(AND(AQ3&lt;&gt;"",ISNUMBER(AQ41)),AQ41,NA())</f>
        <v/>
      </c>
      <c r="AR59">
        <f>IF(AND(AR3&lt;&gt;"",ISNUMBER(AR41)),AR41,NA())</f>
        <v/>
      </c>
      <c r="AS59">
        <f>IF(AND(AS3&lt;&gt;"",ISNUMBER(AS41)),AS41,NA())</f>
        <v/>
      </c>
      <c r="AT59">
        <f>IF(AND(AT3&lt;&gt;"",ISNUMBER(AT41)),AT41,NA())</f>
        <v/>
      </c>
      <c r="AU59">
        <f>IF(AND(AU3&lt;&gt;"",ISNUMBER(AU41)),AU41,NA())</f>
        <v/>
      </c>
      <c r="AV59">
        <f>IF(AND(AV3&lt;&gt;"",ISNUMBER(AV41)),AV41,NA())</f>
        <v/>
      </c>
      <c r="AW59">
        <f>IF(AND(AW3&lt;&gt;"",ISNUMBER(AW41)),AW41,NA())</f>
        <v/>
      </c>
      <c r="AX59">
        <f>IF(AND(AX3&lt;&gt;"",ISNUMBER(AX41)),AX41,NA())</f>
        <v/>
      </c>
      <c r="AY59">
        <f>IF(AND(AY3&lt;&gt;"",ISNUMBER(AY41)),AY41,NA())</f>
        <v/>
      </c>
      <c r="AZ59">
        <f>IF(AND(AZ3&lt;&gt;"",ISNUMBER(AZ41)),AZ41,NA())</f>
        <v/>
      </c>
      <c r="BA59">
        <f>IF(AND(BA3&lt;&gt;"",ISNUMBER(BA41)),BA41,NA())</f>
        <v/>
      </c>
    </row>
    <row r="60" hidden="1" s="37">
      <c r="A60" t="inlineStr">
        <is>
          <t>経常支出（グラフ用）</t>
        </is>
      </c>
      <c r="B60">
        <f>IF(AND(B3&lt;&gt;"",ISNUMBER(B20),B20&lt;&gt;0),ABS(B20),NA())</f>
        <v/>
      </c>
      <c r="C60">
        <f>IF(AND(C3&lt;&gt;"",ISNUMBER(C20),C20&lt;&gt;0),ABS(C20),NA())</f>
        <v/>
      </c>
      <c r="D60">
        <f>IF(AND(D3&lt;&gt;"",ISNUMBER(D20),D20&lt;&gt;0),ABS(D20),NA())</f>
        <v/>
      </c>
      <c r="E60">
        <f>IF(AND(E3&lt;&gt;"",ISNUMBER(E20),E20&lt;&gt;0),ABS(E20),NA())</f>
        <v/>
      </c>
      <c r="F60">
        <f>IF(AND(F3&lt;&gt;"",ISNUMBER(F20),F20&lt;&gt;0),ABS(F20),NA())</f>
        <v/>
      </c>
      <c r="G60">
        <f>IF(AND(G3&lt;&gt;"",ISNUMBER(G20),G20&lt;&gt;0),ABS(G20),NA())</f>
        <v/>
      </c>
      <c r="H60">
        <f>IF(AND(H3&lt;&gt;"",ISNUMBER(H20),H20&lt;&gt;0),ABS(H20),NA())</f>
        <v/>
      </c>
      <c r="I60">
        <f>IF(AND(I3&lt;&gt;"",ISNUMBER(I20),I20&lt;&gt;0),ABS(I20),NA())</f>
        <v/>
      </c>
      <c r="J60">
        <f>IF(AND(J3&lt;&gt;"",ISNUMBER(J20),J20&lt;&gt;0),ABS(J20),NA())</f>
        <v/>
      </c>
      <c r="K60">
        <f>IF(AND(K3&lt;&gt;"",ISNUMBER(K20),K20&lt;&gt;0),ABS(K20),NA())</f>
        <v/>
      </c>
      <c r="L60">
        <f>IF(AND(L3&lt;&gt;"",ISNUMBER(L20),L20&lt;&gt;0),ABS(L20),NA())</f>
        <v/>
      </c>
      <c r="M60">
        <f>IF(AND(M3&lt;&gt;"",ISNUMBER(M20),M20&lt;&gt;0),ABS(M20),NA())</f>
        <v/>
      </c>
      <c r="N60">
        <f>IF(AND(N3&lt;&gt;"",ISNUMBER(N20),N20&lt;&gt;0),ABS(N20),NA())</f>
        <v/>
      </c>
      <c r="O60">
        <f>IF(AND(O3&lt;&gt;"",ISNUMBER(O20),O20&lt;&gt;0),ABS(O20),NA())</f>
        <v/>
      </c>
      <c r="P60">
        <f>IF(AND(P3&lt;&gt;"",ISNUMBER(P20),P20&lt;&gt;0),ABS(P20),NA())</f>
        <v/>
      </c>
      <c r="Q60">
        <f>IF(AND(Q3&lt;&gt;"",ISNUMBER(Q20),Q20&lt;&gt;0),ABS(Q20),NA())</f>
        <v/>
      </c>
      <c r="R60">
        <f>IF(AND(R3&lt;&gt;"",ISNUMBER(R20),R20&lt;&gt;0),ABS(R20),NA())</f>
        <v/>
      </c>
      <c r="S60">
        <f>IF(AND(S3&lt;&gt;"",ISNUMBER(S20),S20&lt;&gt;0),ABS(S20),NA())</f>
        <v/>
      </c>
      <c r="T60">
        <f>IF(AND(T3&lt;&gt;"",ISNUMBER(T20),T20&lt;&gt;0),ABS(T20),NA())</f>
        <v/>
      </c>
      <c r="U60">
        <f>IF(AND(U3&lt;&gt;"",ISNUMBER(U20),U20&lt;&gt;0),ABS(U20),NA())</f>
        <v/>
      </c>
      <c r="V60">
        <f>IF(AND(V3&lt;&gt;"",ISNUMBER(V20),V20&lt;&gt;0),ABS(V20),NA())</f>
        <v/>
      </c>
      <c r="W60">
        <f>IF(AND(W3&lt;&gt;"",ISNUMBER(W20),W20&lt;&gt;0),ABS(W20),NA())</f>
        <v/>
      </c>
      <c r="X60">
        <f>IF(AND(X3&lt;&gt;"",ISNUMBER(X20),X20&lt;&gt;0),ABS(X20),NA())</f>
        <v/>
      </c>
      <c r="Y60">
        <f>IF(AND(Y3&lt;&gt;"",ISNUMBER(Y20),Y20&lt;&gt;0),ABS(Y20),NA())</f>
        <v/>
      </c>
      <c r="Z60">
        <f>IF(AND(Z3&lt;&gt;"",ISNUMBER(Z20),Z20&lt;&gt;0),ABS(Z20),NA())</f>
        <v/>
      </c>
      <c r="AA60">
        <f>IF(AND(AA3&lt;&gt;"",ISNUMBER(AA20),AA20&lt;&gt;0),ABS(AA20),NA())</f>
        <v/>
      </c>
      <c r="AB60">
        <f>IF(AND(AB3&lt;&gt;"",ISNUMBER(AB20),AB20&lt;&gt;0),ABS(AB20),NA())</f>
        <v/>
      </c>
      <c r="AC60">
        <f>IF(AND(AC3&lt;&gt;"",ISNUMBER(AC20),AC20&lt;&gt;0),ABS(AC20),NA())</f>
        <v/>
      </c>
      <c r="AD60">
        <f>IF(AND(AD3&lt;&gt;"",ISNUMBER(AD20),AD20&lt;&gt;0),ABS(AD20),NA())</f>
        <v/>
      </c>
      <c r="AE60">
        <f>IF(AND(AE3&lt;&gt;"",ISNUMBER(AE20),AE20&lt;&gt;0),ABS(AE20),NA())</f>
        <v/>
      </c>
      <c r="AF60">
        <f>IF(AND(AF3&lt;&gt;"",ISNUMBER(AF20),AF20&lt;&gt;0),ABS(AF20),NA())</f>
        <v/>
      </c>
      <c r="AG60">
        <f>IF(AND(AG3&lt;&gt;"",ISNUMBER(AG20),AG20&lt;&gt;0),ABS(AG20),NA())</f>
        <v/>
      </c>
      <c r="AH60">
        <f>IF(AND(AH3&lt;&gt;"",ISNUMBER(AH20),AH20&lt;&gt;0),ABS(AH20),NA())</f>
        <v/>
      </c>
      <c r="AI60">
        <f>IF(AND(AI3&lt;&gt;"",ISNUMBER(AI20),AI20&lt;&gt;0),ABS(AI20),NA())</f>
        <v/>
      </c>
      <c r="AJ60">
        <f>IF(AND(AJ3&lt;&gt;"",ISNUMBER(AJ20),AJ20&lt;&gt;0),ABS(AJ20),NA())</f>
        <v/>
      </c>
      <c r="AK60">
        <f>IF(AND(AK3&lt;&gt;"",ISNUMBER(AK20),AK20&lt;&gt;0),ABS(AK20),NA())</f>
        <v/>
      </c>
      <c r="AL60">
        <f>IF(AND(AL3&lt;&gt;"",ISNUMBER(AL20),AL20&lt;&gt;0),ABS(AL20),NA())</f>
        <v/>
      </c>
      <c r="AM60">
        <f>IF(AND(AM3&lt;&gt;"",ISNUMBER(AM20),AM20&lt;&gt;0),ABS(AM20),NA())</f>
        <v/>
      </c>
      <c r="AN60">
        <f>IF(AND(AN3&lt;&gt;"",ISNUMBER(AN20),AN20&lt;&gt;0),ABS(AN20),NA())</f>
        <v/>
      </c>
      <c r="AO60">
        <f>IF(AND(AO3&lt;&gt;"",ISNUMBER(AO20),AO20&lt;&gt;0),ABS(AO20),NA())</f>
        <v/>
      </c>
      <c r="AP60">
        <f>IF(AND(AP3&lt;&gt;"",ISNUMBER(AP20),AP20&lt;&gt;0),ABS(AP20),NA())</f>
        <v/>
      </c>
      <c r="AQ60">
        <f>IF(AND(AQ3&lt;&gt;"",ISNUMBER(AQ20),AQ20&lt;&gt;0),ABS(AQ20),NA())</f>
        <v/>
      </c>
      <c r="AR60">
        <f>IF(AND(AR3&lt;&gt;"",ISNUMBER(AR20),AR20&lt;&gt;0),ABS(AR20),NA())</f>
        <v/>
      </c>
      <c r="AS60">
        <f>IF(AND(AS3&lt;&gt;"",ISNUMBER(AS20),AS20&lt;&gt;0),ABS(AS20),NA())</f>
        <v/>
      </c>
      <c r="AT60">
        <f>IF(AND(AT3&lt;&gt;"",ISNUMBER(AT20),AT20&lt;&gt;0),ABS(AT20),NA())</f>
        <v/>
      </c>
      <c r="AU60">
        <f>IF(AND(AU3&lt;&gt;"",ISNUMBER(AU20),AU20&lt;&gt;0),ABS(AU20),NA())</f>
        <v/>
      </c>
      <c r="AV60">
        <f>IF(AND(AV3&lt;&gt;"",ISNUMBER(AV20),AV20&lt;&gt;0),ABS(AV20),NA())</f>
        <v/>
      </c>
      <c r="AW60">
        <f>IF(AND(AW3&lt;&gt;"",ISNUMBER(AW20),AW20&lt;&gt;0),ABS(AW20),NA())</f>
        <v/>
      </c>
      <c r="AX60">
        <f>IF(AND(AX3&lt;&gt;"",ISNUMBER(AX20),AX20&lt;&gt;0),ABS(AX20),NA())</f>
        <v/>
      </c>
      <c r="AY60">
        <f>IF(AND(AY3&lt;&gt;"",ISNUMBER(AY20),AY20&lt;&gt;0),ABS(AY20),NA())</f>
        <v/>
      </c>
      <c r="AZ60">
        <f>IF(AND(AZ3&lt;&gt;"",ISNUMBER(AZ20),AZ20&lt;&gt;0),ABS(AZ20),NA())</f>
        <v/>
      </c>
      <c r="BA60">
        <f>IF(AND(BA3&lt;&gt;"",ISNUMBER(BA20),BA20&lt;&gt;0),ABS(BA20),NA())</f>
        <v/>
      </c>
    </row>
    <row r="61" hidden="1" s="37">
      <c r="A61" t="inlineStr">
        <is>
          <t>経常収支プラス（グラフ用）</t>
        </is>
      </c>
      <c r="B61">
        <f>IF(AND(B3&lt;&gt;"",ISNUMBER(B21),B21&gt;0),B21,NA())</f>
        <v/>
      </c>
      <c r="C61">
        <f>IF(AND(C3&lt;&gt;"",ISNUMBER(C21),C21&gt;0),C21,NA())</f>
        <v/>
      </c>
      <c r="D61">
        <f>IF(AND(D3&lt;&gt;"",ISNUMBER(D21),D21&gt;0),D21,NA())</f>
        <v/>
      </c>
      <c r="E61">
        <f>IF(AND(E3&lt;&gt;"",ISNUMBER(E21),E21&gt;0),E21,NA())</f>
        <v/>
      </c>
      <c r="F61">
        <f>IF(AND(F3&lt;&gt;"",ISNUMBER(F21),F21&gt;0),F21,NA())</f>
        <v/>
      </c>
      <c r="G61">
        <f>IF(AND(G3&lt;&gt;"",ISNUMBER(G21),G21&gt;0),G21,NA())</f>
        <v/>
      </c>
      <c r="H61">
        <f>IF(AND(H3&lt;&gt;"",ISNUMBER(H21),H21&gt;0),H21,NA())</f>
        <v/>
      </c>
      <c r="I61">
        <f>IF(AND(I3&lt;&gt;"",ISNUMBER(I21),I21&gt;0),I21,NA())</f>
        <v/>
      </c>
      <c r="J61">
        <f>IF(AND(J3&lt;&gt;"",ISNUMBER(J21),J21&gt;0),J21,NA())</f>
        <v/>
      </c>
      <c r="K61">
        <f>IF(AND(K3&lt;&gt;"",ISNUMBER(K21),K21&gt;0),K21,NA())</f>
        <v/>
      </c>
      <c r="L61">
        <f>IF(AND(L3&lt;&gt;"",ISNUMBER(L21),L21&gt;0),L21,NA())</f>
        <v/>
      </c>
      <c r="M61">
        <f>IF(AND(M3&lt;&gt;"",ISNUMBER(M21),M21&gt;0),M21,NA())</f>
        <v/>
      </c>
      <c r="N61">
        <f>IF(AND(N3&lt;&gt;"",ISNUMBER(N21),N21&gt;0),N21,NA())</f>
        <v/>
      </c>
      <c r="O61">
        <f>IF(AND(O3&lt;&gt;"",ISNUMBER(O21),O21&gt;0),O21,NA())</f>
        <v/>
      </c>
      <c r="P61">
        <f>IF(AND(P3&lt;&gt;"",ISNUMBER(P21),P21&gt;0),P21,NA())</f>
        <v/>
      </c>
      <c r="Q61">
        <f>IF(AND(Q3&lt;&gt;"",ISNUMBER(Q21),Q21&gt;0),Q21,NA())</f>
        <v/>
      </c>
      <c r="R61">
        <f>IF(AND(R3&lt;&gt;"",ISNUMBER(R21),R21&gt;0),R21,NA())</f>
        <v/>
      </c>
      <c r="S61">
        <f>IF(AND(S3&lt;&gt;"",ISNUMBER(S21),S21&gt;0),S21,NA())</f>
        <v/>
      </c>
      <c r="T61">
        <f>IF(AND(T3&lt;&gt;"",ISNUMBER(T21),T21&gt;0),T21,NA())</f>
        <v/>
      </c>
      <c r="U61">
        <f>IF(AND(U3&lt;&gt;"",ISNUMBER(U21),U21&gt;0),U21,NA())</f>
        <v/>
      </c>
      <c r="V61">
        <f>IF(AND(V3&lt;&gt;"",ISNUMBER(V21),V21&gt;0),V21,NA())</f>
        <v/>
      </c>
      <c r="W61">
        <f>IF(AND(W3&lt;&gt;"",ISNUMBER(W21),W21&gt;0),W21,NA())</f>
        <v/>
      </c>
      <c r="X61">
        <f>IF(AND(X3&lt;&gt;"",ISNUMBER(X21),X21&gt;0),X21,NA())</f>
        <v/>
      </c>
      <c r="Y61">
        <f>IF(AND(Y3&lt;&gt;"",ISNUMBER(Y21),Y21&gt;0),Y21,NA())</f>
        <v/>
      </c>
      <c r="Z61">
        <f>IF(AND(Z3&lt;&gt;"",ISNUMBER(Z21),Z21&gt;0),Z21,NA())</f>
        <v/>
      </c>
      <c r="AA61">
        <f>IF(AND(AA3&lt;&gt;"",ISNUMBER(AA21),AA21&gt;0),AA21,NA())</f>
        <v/>
      </c>
      <c r="AB61">
        <f>IF(AND(AB3&lt;&gt;"",ISNUMBER(AB21),AB21&gt;0),AB21,NA())</f>
        <v/>
      </c>
      <c r="AC61">
        <f>IF(AND(AC3&lt;&gt;"",ISNUMBER(AC21),AC21&gt;0),AC21,NA())</f>
        <v/>
      </c>
      <c r="AD61">
        <f>IF(AND(AD3&lt;&gt;"",ISNUMBER(AD21),AD21&gt;0),AD21,NA())</f>
        <v/>
      </c>
      <c r="AE61">
        <f>IF(AND(AE3&lt;&gt;"",ISNUMBER(AE21),AE21&gt;0),AE21,NA())</f>
        <v/>
      </c>
      <c r="AF61">
        <f>IF(AND(AF3&lt;&gt;"",ISNUMBER(AF21),AF21&gt;0),AF21,NA())</f>
        <v/>
      </c>
      <c r="AG61">
        <f>IF(AND(AG3&lt;&gt;"",ISNUMBER(AG21),AG21&gt;0),AG21,NA())</f>
        <v/>
      </c>
      <c r="AH61">
        <f>IF(AND(AH3&lt;&gt;"",ISNUMBER(AH21),AH21&gt;0),AH21,NA())</f>
        <v/>
      </c>
      <c r="AI61">
        <f>IF(AND(AI3&lt;&gt;"",ISNUMBER(AI21),AI21&gt;0),AI21,NA())</f>
        <v/>
      </c>
      <c r="AJ61">
        <f>IF(AND(AJ3&lt;&gt;"",ISNUMBER(AJ21),AJ21&gt;0),AJ21,NA())</f>
        <v/>
      </c>
      <c r="AK61">
        <f>IF(AND(AK3&lt;&gt;"",ISNUMBER(AK21),AK21&gt;0),AK21,NA())</f>
        <v/>
      </c>
      <c r="AL61">
        <f>IF(AND(AL3&lt;&gt;"",ISNUMBER(AL21),AL21&gt;0),AL21,NA())</f>
        <v/>
      </c>
      <c r="AM61">
        <f>IF(AND(AM3&lt;&gt;"",ISNUMBER(AM21),AM21&gt;0),AM21,NA())</f>
        <v/>
      </c>
      <c r="AN61">
        <f>IF(AND(AN3&lt;&gt;"",ISNUMBER(AN21),AN21&gt;0),AN21,NA())</f>
        <v/>
      </c>
      <c r="AO61">
        <f>IF(AND(AO3&lt;&gt;"",ISNUMBER(AO21),AO21&gt;0),AO21,NA())</f>
        <v/>
      </c>
      <c r="AP61">
        <f>IF(AND(AP3&lt;&gt;"",ISNUMBER(AP21),AP21&gt;0),AP21,NA())</f>
        <v/>
      </c>
      <c r="AQ61">
        <f>IF(AND(AQ3&lt;&gt;"",ISNUMBER(AQ21),AQ21&gt;0),AQ21,NA())</f>
        <v/>
      </c>
      <c r="AR61">
        <f>IF(AND(AR3&lt;&gt;"",ISNUMBER(AR21),AR21&gt;0),AR21,NA())</f>
        <v/>
      </c>
      <c r="AS61">
        <f>IF(AND(AS3&lt;&gt;"",ISNUMBER(AS21),AS21&gt;0),AS21,NA())</f>
        <v/>
      </c>
      <c r="AT61">
        <f>IF(AND(AT3&lt;&gt;"",ISNUMBER(AT21),AT21&gt;0),AT21,NA())</f>
        <v/>
      </c>
      <c r="AU61">
        <f>IF(AND(AU3&lt;&gt;"",ISNUMBER(AU21),AU21&gt;0),AU21,NA())</f>
        <v/>
      </c>
      <c r="AV61">
        <f>IF(AND(AV3&lt;&gt;"",ISNUMBER(AV21),AV21&gt;0),AV21,NA())</f>
        <v/>
      </c>
      <c r="AW61">
        <f>IF(AND(AW3&lt;&gt;"",ISNUMBER(AW21),AW21&gt;0),AW21,NA())</f>
        <v/>
      </c>
      <c r="AX61">
        <f>IF(AND(AX3&lt;&gt;"",ISNUMBER(AX21),AX21&gt;0),AX21,NA())</f>
        <v/>
      </c>
      <c r="AY61">
        <f>IF(AND(AY3&lt;&gt;"",ISNUMBER(AY21),AY21&gt;0),AY21,NA())</f>
        <v/>
      </c>
      <c r="AZ61">
        <f>IF(AND(AZ3&lt;&gt;"",ISNUMBER(AZ21),AZ21&gt;0),AZ21,NA())</f>
        <v/>
      </c>
      <c r="BA61">
        <f>IF(AND(BA3&lt;&gt;"",ISNUMBER(BA21),BA21&gt;0),BA21,NA())</f>
        <v/>
      </c>
    </row>
    <row r="62" hidden="1" s="37">
      <c r="A62" t="inlineStr">
        <is>
          <t>経常収支マイナス（グラフ用）</t>
        </is>
      </c>
      <c r="B62">
        <f>IF(AND(B3&lt;&gt;"",ISNUMBER(B21),B21&lt;0),B21,NA())</f>
        <v/>
      </c>
      <c r="C62">
        <f>IF(AND(C3&lt;&gt;"",ISNUMBER(C21),C21&lt;0),C21,NA())</f>
        <v/>
      </c>
      <c r="D62">
        <f>IF(AND(D3&lt;&gt;"",ISNUMBER(D21),D21&lt;0),D21,NA())</f>
        <v/>
      </c>
      <c r="E62">
        <f>IF(AND(E3&lt;&gt;"",ISNUMBER(E21),E21&lt;0),E21,NA())</f>
        <v/>
      </c>
      <c r="F62">
        <f>IF(AND(F3&lt;&gt;"",ISNUMBER(F21),F21&lt;0),F21,NA())</f>
        <v/>
      </c>
      <c r="G62">
        <f>IF(AND(G3&lt;&gt;"",ISNUMBER(G21),G21&lt;0),G21,NA())</f>
        <v/>
      </c>
      <c r="H62">
        <f>IF(AND(H3&lt;&gt;"",ISNUMBER(H21),H21&lt;0),H21,NA())</f>
        <v/>
      </c>
      <c r="I62">
        <f>IF(AND(I3&lt;&gt;"",ISNUMBER(I21),I21&lt;0),I21,NA())</f>
        <v/>
      </c>
      <c r="J62">
        <f>IF(AND(J3&lt;&gt;"",ISNUMBER(J21),J21&lt;0),J21,NA())</f>
        <v/>
      </c>
      <c r="K62">
        <f>IF(AND(K3&lt;&gt;"",ISNUMBER(K21),K21&lt;0),K21,NA())</f>
        <v/>
      </c>
      <c r="L62">
        <f>IF(AND(L3&lt;&gt;"",ISNUMBER(L21),L21&lt;0),L21,NA())</f>
        <v/>
      </c>
      <c r="M62">
        <f>IF(AND(M3&lt;&gt;"",ISNUMBER(M21),M21&lt;0),M21,NA())</f>
        <v/>
      </c>
      <c r="N62">
        <f>IF(AND(N3&lt;&gt;"",ISNUMBER(N21),N21&lt;0),N21,NA())</f>
        <v/>
      </c>
      <c r="O62">
        <f>IF(AND(O3&lt;&gt;"",ISNUMBER(O21),O21&lt;0),O21,NA())</f>
        <v/>
      </c>
      <c r="P62">
        <f>IF(AND(P3&lt;&gt;"",ISNUMBER(P21),P21&lt;0),P21,NA())</f>
        <v/>
      </c>
      <c r="Q62">
        <f>IF(AND(Q3&lt;&gt;"",ISNUMBER(Q21),Q21&lt;0),Q21,NA())</f>
        <v/>
      </c>
      <c r="R62">
        <f>IF(AND(R3&lt;&gt;"",ISNUMBER(R21),R21&lt;0),R21,NA())</f>
        <v/>
      </c>
      <c r="S62">
        <f>IF(AND(S3&lt;&gt;"",ISNUMBER(S21),S21&lt;0),S21,NA())</f>
        <v/>
      </c>
      <c r="T62">
        <f>IF(AND(T3&lt;&gt;"",ISNUMBER(T21),T21&lt;0),T21,NA())</f>
        <v/>
      </c>
      <c r="U62">
        <f>IF(AND(U3&lt;&gt;"",ISNUMBER(U21),U21&lt;0),U21,NA())</f>
        <v/>
      </c>
      <c r="V62">
        <f>IF(AND(V3&lt;&gt;"",ISNUMBER(V21),V21&lt;0),V21,NA())</f>
        <v/>
      </c>
      <c r="W62">
        <f>IF(AND(W3&lt;&gt;"",ISNUMBER(W21),W21&lt;0),W21,NA())</f>
        <v/>
      </c>
      <c r="X62">
        <f>IF(AND(X3&lt;&gt;"",ISNUMBER(X21),X21&lt;0),X21,NA())</f>
        <v/>
      </c>
      <c r="Y62">
        <f>IF(AND(Y3&lt;&gt;"",ISNUMBER(Y21),Y21&lt;0),Y21,NA())</f>
        <v/>
      </c>
      <c r="Z62">
        <f>IF(AND(Z3&lt;&gt;"",ISNUMBER(Z21),Z21&lt;0),Z21,NA())</f>
        <v/>
      </c>
      <c r="AA62">
        <f>IF(AND(AA3&lt;&gt;"",ISNUMBER(AA21),AA21&lt;0),AA21,NA())</f>
        <v/>
      </c>
      <c r="AB62">
        <f>IF(AND(AB3&lt;&gt;"",ISNUMBER(AB21),AB21&lt;0),AB21,NA())</f>
        <v/>
      </c>
      <c r="AC62">
        <f>IF(AND(AC3&lt;&gt;"",ISNUMBER(AC21),AC21&lt;0),AC21,NA())</f>
        <v/>
      </c>
      <c r="AD62">
        <f>IF(AND(AD3&lt;&gt;"",ISNUMBER(AD21),AD21&lt;0),AD21,NA())</f>
        <v/>
      </c>
      <c r="AE62">
        <f>IF(AND(AE3&lt;&gt;"",ISNUMBER(AE21),AE21&lt;0),AE21,NA())</f>
        <v/>
      </c>
      <c r="AF62">
        <f>IF(AND(AF3&lt;&gt;"",ISNUMBER(AF21),AF21&lt;0),AF21,NA())</f>
        <v/>
      </c>
      <c r="AG62">
        <f>IF(AND(AG3&lt;&gt;"",ISNUMBER(AG21),AG21&lt;0),AG21,NA())</f>
        <v/>
      </c>
      <c r="AH62">
        <f>IF(AND(AH3&lt;&gt;"",ISNUMBER(AH21),AH21&lt;0),AH21,NA())</f>
        <v/>
      </c>
      <c r="AI62">
        <f>IF(AND(AI3&lt;&gt;"",ISNUMBER(AI21),AI21&lt;0),AI21,NA())</f>
        <v/>
      </c>
      <c r="AJ62">
        <f>IF(AND(AJ3&lt;&gt;"",ISNUMBER(AJ21),AJ21&lt;0),AJ21,NA())</f>
        <v/>
      </c>
      <c r="AK62">
        <f>IF(AND(AK3&lt;&gt;"",ISNUMBER(AK21),AK21&lt;0),AK21,NA())</f>
        <v/>
      </c>
      <c r="AL62">
        <f>IF(AND(AL3&lt;&gt;"",ISNUMBER(AL21),AL21&lt;0),AL21,NA())</f>
        <v/>
      </c>
      <c r="AM62">
        <f>IF(AND(AM3&lt;&gt;"",ISNUMBER(AM21),AM21&lt;0),AM21,NA())</f>
        <v/>
      </c>
      <c r="AN62">
        <f>IF(AND(AN3&lt;&gt;"",ISNUMBER(AN21),AN21&lt;0),AN21,NA())</f>
        <v/>
      </c>
      <c r="AO62">
        <f>IF(AND(AO3&lt;&gt;"",ISNUMBER(AO21),AO21&lt;0),AO21,NA())</f>
        <v/>
      </c>
      <c r="AP62">
        <f>IF(AND(AP3&lt;&gt;"",ISNUMBER(AP21),AP21&lt;0),AP21,NA())</f>
        <v/>
      </c>
      <c r="AQ62">
        <f>IF(AND(AQ3&lt;&gt;"",ISNUMBER(AQ21),AQ21&lt;0),AQ21,NA())</f>
        <v/>
      </c>
      <c r="AR62">
        <f>IF(AND(AR3&lt;&gt;"",ISNUMBER(AR21),AR21&lt;0),AR21,NA())</f>
        <v/>
      </c>
      <c r="AS62">
        <f>IF(AND(AS3&lt;&gt;"",ISNUMBER(AS21),AS21&lt;0),AS21,NA())</f>
        <v/>
      </c>
      <c r="AT62">
        <f>IF(AND(AT3&lt;&gt;"",ISNUMBER(AT21),AT21&lt;0),AT21,NA())</f>
        <v/>
      </c>
      <c r="AU62">
        <f>IF(AND(AU3&lt;&gt;"",ISNUMBER(AU21),AU21&lt;0),AU21,NA())</f>
        <v/>
      </c>
      <c r="AV62">
        <f>IF(AND(AV3&lt;&gt;"",ISNUMBER(AV21),AV21&lt;0),AV21,NA())</f>
        <v/>
      </c>
      <c r="AW62">
        <f>IF(AND(AW3&lt;&gt;"",ISNUMBER(AW21),AW21&lt;0),AW21,NA())</f>
        <v/>
      </c>
      <c r="AX62">
        <f>IF(AND(AX3&lt;&gt;"",ISNUMBER(AX21),AX21&lt;0),AX21,NA())</f>
        <v/>
      </c>
      <c r="AY62">
        <f>IF(AND(AY3&lt;&gt;"",ISNUMBER(AY21),AY21&lt;0),AY21,NA())</f>
        <v/>
      </c>
      <c r="AZ62">
        <f>IF(AND(AZ3&lt;&gt;"",ISNUMBER(AZ21),AZ21&lt;0),AZ21,NA())</f>
        <v/>
      </c>
      <c r="BA62">
        <f>IF(AND(BA3&lt;&gt;"",ISNUMBER(BA21),BA21&lt;0),BA21,NA())</f>
        <v/>
      </c>
    </row>
    <row r="63" hidden="1" s="37">
      <c r="A63" t="inlineStr">
        <is>
          <t>最終入力週（指標用）</t>
        </is>
      </c>
      <c r="BA63">
        <f>IFERROR(LOOKUP(2,1/(ISNUMBER($B$41:$BA$41)),COLUMN($B$41:$BA$41)-COLUMN($B$41)+1),0)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A3"/>
    <mergeCell ref="A1:BA1"/>
  </mergeCells>
  <dataValidations count="1">
    <dataValidation sqref="B3:BA3" showDropDown="0" showInputMessage="1" showErrorMessage="1" allowBlank="1" errorTitle="区分を選ぶ" error="実績または予定を選んでください" prompt="終わった週は実績、これからの週は予定" type="list">
      <formula1>"実績,予定"</formula1>
    </dataValidation>
  </dataValidations>
  <pageMargins left="0.2" right="0.2" top="0.35" bottom="0.35" header="0.15" footer="0.15"/>
  <pageSetup orientation="landscape" paperSize="8" scale="68" fitToHeight="1" fitToWidth="4"/>
  <headerFooter>
    <oddHeader>&amp;C&amp;"Meiryo UI"&amp;10 週次資金繰り表  （単位：千円）</oddHeader>
    <oddFooter>&amp;R&amp;"Meiryo UI"&amp;P / &amp;N</oddFooter>
    <evenHeader/>
    <evenFooter/>
    <firstHeader/>
    <firstFooter/>
  </headerFooter>
  <colBreaks count="3" manualBreakCount="3">
    <brk id="27" min="0" max="16383" man="1"/>
    <brk id="53" min="0" max="16383" man="1"/>
    <brk id="79" min="0" max="16383" man="1"/>
  </col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Issue-Consulting</dc:creator>
  <dc:title xmlns:dc="http://purl.org/dc/elements/1.1/">52週資金繰り表（見本）</dc:title>
  <dcterms:created xmlns:dcterms="http://purl.org/dc/terms/" xmlns:xsi="http://www.w3.org/2001/XMLSchema-instance" xsi:type="dcterms:W3CDTF">2026-09-13T02:23:57Z</dcterms:created>
  <dcterms:modified xmlns:dcterms="http://purl.org/dc/terms/" xmlns:xsi="http://www.w3.org/2001/XMLSchema-instance" xsi:type="dcterms:W3CDTF">2026-09-23T01:03:48Z</dcterms:modified>
  <cp:lastModifiedBy>Issue-Consulting</cp:lastModifiedBy>
</cp:coreProperties>
</file>